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oungnak\회계\2020년 예산\홈페이지 공고\"/>
    </mc:Choice>
  </mc:AlternateContent>
  <bookViews>
    <workbookView xWindow="0" yWindow="0" windowWidth="21570" windowHeight="8100" activeTab="2"/>
  </bookViews>
  <sheets>
    <sheet name="총괄" sheetId="4" r:id="rId1"/>
    <sheet name="세입" sheetId="2" r:id="rId2"/>
    <sheet name="세출완" sheetId="5" r:id="rId3"/>
    <sheet name="세출" sheetId="3" state="hidden" r:id="rId4"/>
  </sheets>
  <definedNames>
    <definedName name="_xlnm.Print_Area" localSheetId="1">세입!$A$1:$G$31</definedName>
    <definedName name="_xlnm.Print_Area" localSheetId="2">세출완!$A$1:$G$87</definedName>
    <definedName name="_xlnm.Print_Area" localSheetId="0">총괄!$B$1:$K$13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4" l="1"/>
  <c r="G15" i="5"/>
  <c r="G42" i="5"/>
  <c r="G43" i="5"/>
  <c r="G53" i="5"/>
  <c r="G54" i="5"/>
  <c r="G52" i="5"/>
  <c r="G83" i="5"/>
  <c r="G70" i="5"/>
  <c r="G69" i="5"/>
  <c r="G75" i="5"/>
  <c r="G74" i="5"/>
  <c r="G65" i="5"/>
  <c r="G60" i="2"/>
  <c r="G20" i="2"/>
  <c r="G19" i="2"/>
  <c r="G18" i="2"/>
  <c r="G17" i="2"/>
  <c r="G16" i="2"/>
  <c r="G15" i="2"/>
  <c r="G11" i="2"/>
  <c r="G10" i="2"/>
  <c r="G9" i="2"/>
  <c r="G8" i="2"/>
  <c r="G72" i="5"/>
  <c r="G43" i="2"/>
  <c r="G44" i="2"/>
  <c r="G42" i="2"/>
  <c r="G41" i="2" s="1"/>
  <c r="G53" i="2"/>
  <c r="G36" i="2"/>
  <c r="E18" i="5" l="1"/>
  <c r="I6" i="4" l="1"/>
  <c r="E9" i="4" l="1"/>
  <c r="E31" i="5" l="1"/>
  <c r="G65" i="2" l="1"/>
  <c r="G35" i="2"/>
  <c r="G38" i="2" l="1"/>
  <c r="G57" i="2"/>
  <c r="G56" i="2"/>
  <c r="G54" i="2"/>
  <c r="G52" i="2"/>
  <c r="G48" i="2"/>
  <c r="G47" i="2"/>
  <c r="G14" i="2"/>
  <c r="G12" i="2"/>
  <c r="G7" i="2" l="1"/>
  <c r="E33" i="5"/>
  <c r="G39" i="5"/>
  <c r="G38" i="5"/>
  <c r="E57" i="5"/>
  <c r="G71" i="5"/>
  <c r="G73" i="5"/>
  <c r="G64" i="5"/>
  <c r="G63" i="5"/>
  <c r="G62" i="5"/>
  <c r="G60" i="5"/>
  <c r="G59" i="5"/>
  <c r="G58" i="5"/>
  <c r="G44" i="5"/>
  <c r="G49" i="5"/>
  <c r="G48" i="5"/>
  <c r="G47" i="5"/>
  <c r="D51" i="5"/>
  <c r="G46" i="5" l="1"/>
  <c r="G35" i="5"/>
  <c r="G34" i="5"/>
  <c r="G23" i="5"/>
  <c r="G30" i="5"/>
  <c r="G29" i="5"/>
  <c r="G22" i="5"/>
  <c r="G21" i="5"/>
  <c r="D31" i="5"/>
  <c r="D20" i="5" s="1"/>
  <c r="G17" i="5"/>
  <c r="G16" i="5"/>
  <c r="G14" i="5"/>
  <c r="G11" i="5"/>
  <c r="G10" i="5"/>
  <c r="D18" i="5"/>
  <c r="G31" i="5" l="1"/>
  <c r="D9" i="5"/>
  <c r="F18" i="5"/>
  <c r="F9" i="5" s="1"/>
  <c r="F31" i="5"/>
  <c r="F20" i="5" l="1"/>
  <c r="E20" i="5"/>
  <c r="G85" i="5" l="1"/>
  <c r="G82" i="5"/>
  <c r="F81" i="5"/>
  <c r="F80" i="5" s="1"/>
  <c r="E81" i="5"/>
  <c r="D81" i="5"/>
  <c r="D80" i="5" s="1"/>
  <c r="G79" i="5"/>
  <c r="G77" i="5"/>
  <c r="G76" i="5"/>
  <c r="G68" i="5" s="1"/>
  <c r="F68" i="5"/>
  <c r="E68" i="5"/>
  <c r="D68" i="5"/>
  <c r="G67" i="5"/>
  <c r="G66" i="5"/>
  <c r="F57" i="5"/>
  <c r="D57" i="5"/>
  <c r="F51" i="5"/>
  <c r="E51" i="5"/>
  <c r="F46" i="5"/>
  <c r="F45" i="5" s="1"/>
  <c r="E46" i="5"/>
  <c r="E45" i="5" s="1"/>
  <c r="D46" i="5"/>
  <c r="D45" i="5" s="1"/>
  <c r="E40" i="5"/>
  <c r="G37" i="5"/>
  <c r="G36" i="5" s="1"/>
  <c r="F36" i="5"/>
  <c r="E36" i="5"/>
  <c r="D36" i="5"/>
  <c r="F33" i="5"/>
  <c r="F40" i="5" s="1"/>
  <c r="D33" i="5"/>
  <c r="F19" i="5"/>
  <c r="F32" i="5" s="1"/>
  <c r="D19" i="5"/>
  <c r="D32" i="5" s="1"/>
  <c r="G12" i="5"/>
  <c r="G18" i="5" s="1"/>
  <c r="Q104" i="3"/>
  <c r="Q105" i="3"/>
  <c r="V105" i="3"/>
  <c r="W105" i="3"/>
  <c r="X105" i="3"/>
  <c r="V106" i="3"/>
  <c r="W106" i="3"/>
  <c r="X106" i="3"/>
  <c r="V107" i="3"/>
  <c r="W107" i="3"/>
  <c r="X107" i="3"/>
  <c r="R108" i="3"/>
  <c r="S108" i="3"/>
  <c r="T108" i="3"/>
  <c r="U108" i="3"/>
  <c r="V108" i="3"/>
  <c r="W108" i="3"/>
  <c r="X108" i="3"/>
  <c r="Q110" i="3"/>
  <c r="X111" i="3"/>
  <c r="Q112" i="3"/>
  <c r="X112" i="3"/>
  <c r="Q113" i="3"/>
  <c r="X113" i="3"/>
  <c r="Q114" i="3"/>
  <c r="X114" i="3"/>
  <c r="Q115" i="3"/>
  <c r="V115" i="3"/>
  <c r="W115" i="3"/>
  <c r="X115" i="3"/>
  <c r="Q116" i="3"/>
  <c r="X116" i="3"/>
  <c r="Q117" i="3"/>
  <c r="X117" i="3"/>
  <c r="R118" i="3"/>
  <c r="S118" i="3"/>
  <c r="T118" i="3"/>
  <c r="U118" i="3"/>
  <c r="X118" i="3"/>
  <c r="X119" i="3"/>
  <c r="Q120" i="3"/>
  <c r="X120" i="3"/>
  <c r="X121" i="3"/>
  <c r="Q122" i="3"/>
  <c r="X122" i="3"/>
  <c r="Q123" i="3"/>
  <c r="X123" i="3"/>
  <c r="Q124" i="3"/>
  <c r="X124" i="3"/>
  <c r="Q125" i="3"/>
  <c r="X125" i="3"/>
  <c r="Q126" i="3"/>
  <c r="X126" i="3"/>
  <c r="Q127" i="3"/>
  <c r="X127" i="3"/>
  <c r="Q128" i="3"/>
  <c r="X128" i="3"/>
  <c r="Q129" i="3"/>
  <c r="X129" i="3"/>
  <c r="Q130" i="3"/>
  <c r="X130" i="3"/>
  <c r="Q131" i="3"/>
  <c r="X131" i="3"/>
  <c r="Q132" i="3"/>
  <c r="V132" i="3"/>
  <c r="X132" i="3"/>
  <c r="Q133" i="3"/>
  <c r="X133" i="3"/>
  <c r="X134" i="3"/>
  <c r="Q135" i="3"/>
  <c r="X135" i="3"/>
  <c r="Q136" i="3"/>
  <c r="X136" i="3"/>
  <c r="Q137" i="3"/>
  <c r="X137" i="3"/>
  <c r="Q138" i="3"/>
  <c r="X138" i="3"/>
  <c r="R139" i="3"/>
  <c r="S139" i="3"/>
  <c r="T139" i="3"/>
  <c r="U139" i="3"/>
  <c r="X139" i="3"/>
  <c r="R140" i="3"/>
  <c r="S140" i="3"/>
  <c r="T140" i="3"/>
  <c r="U140" i="3"/>
  <c r="X140" i="3"/>
  <c r="Q141" i="3"/>
  <c r="X141" i="3"/>
  <c r="Q142" i="3"/>
  <c r="X142" i="3"/>
  <c r="X143" i="3"/>
  <c r="X144" i="3"/>
  <c r="X145" i="3"/>
  <c r="Q146" i="3"/>
  <c r="X146" i="3"/>
  <c r="Q147" i="3"/>
  <c r="X147" i="3"/>
  <c r="Q148" i="3"/>
  <c r="X148" i="3"/>
  <c r="X149" i="3"/>
  <c r="V151" i="3"/>
  <c r="W151" i="3"/>
  <c r="X151" i="3"/>
  <c r="Q152" i="3"/>
  <c r="V152" i="3"/>
  <c r="W152" i="3"/>
  <c r="X152" i="3"/>
  <c r="Q153" i="3"/>
  <c r="V153" i="3"/>
  <c r="W153" i="3"/>
  <c r="X153" i="3"/>
  <c r="Q154" i="3"/>
  <c r="W154" i="3"/>
  <c r="X154" i="3"/>
  <c r="Q155" i="3"/>
  <c r="V155" i="3"/>
  <c r="V154" i="3" s="1"/>
  <c r="V172" i="3" s="1"/>
  <c r="W155" i="3"/>
  <c r="X155" i="3"/>
  <c r="Q156" i="3"/>
  <c r="V156" i="3"/>
  <c r="W156" i="3"/>
  <c r="X156" i="3"/>
  <c r="V157" i="3"/>
  <c r="W157" i="3"/>
  <c r="X157" i="3"/>
  <c r="Q158" i="3"/>
  <c r="V158" i="3"/>
  <c r="W158" i="3"/>
  <c r="X158" i="3"/>
  <c r="Q159" i="3"/>
  <c r="V159" i="3"/>
  <c r="W159" i="3"/>
  <c r="X159" i="3"/>
  <c r="V160" i="3"/>
  <c r="W160" i="3"/>
  <c r="X160" i="3"/>
  <c r="Q161" i="3"/>
  <c r="V161" i="3"/>
  <c r="W161" i="3"/>
  <c r="X161" i="3"/>
  <c r="Q162" i="3"/>
  <c r="V162" i="3"/>
  <c r="W162" i="3"/>
  <c r="X162" i="3"/>
  <c r="Q163" i="3"/>
  <c r="V163" i="3"/>
  <c r="W163" i="3"/>
  <c r="X163" i="3"/>
  <c r="Q164" i="3"/>
  <c r="V164" i="3"/>
  <c r="W164" i="3"/>
  <c r="X164" i="3"/>
  <c r="S165" i="3"/>
  <c r="V165" i="3"/>
  <c r="W165" i="3"/>
  <c r="X165" i="3"/>
  <c r="R166" i="3"/>
  <c r="R165" i="3" s="1"/>
  <c r="S166" i="3"/>
  <c r="T166" i="3"/>
  <c r="U166" i="3"/>
  <c r="U165" i="3" s="1"/>
  <c r="V166" i="3"/>
  <c r="W166" i="3"/>
  <c r="X166" i="3"/>
  <c r="V167" i="3"/>
  <c r="W167" i="3"/>
  <c r="X167" i="3"/>
  <c r="V168" i="3"/>
  <c r="W168" i="3"/>
  <c r="X168" i="3"/>
  <c r="V169" i="3"/>
  <c r="W169" i="3"/>
  <c r="X169" i="3"/>
  <c r="V170" i="3"/>
  <c r="W170" i="3"/>
  <c r="X170" i="3"/>
  <c r="V171" i="3"/>
  <c r="W171" i="3"/>
  <c r="X171" i="3"/>
  <c r="W172" i="3"/>
  <c r="X172" i="3"/>
  <c r="R175" i="3"/>
  <c r="V104" i="3" s="1"/>
  <c r="S175" i="3"/>
  <c r="T175" i="3"/>
  <c r="U175" i="3"/>
  <c r="XFD57" i="3"/>
  <c r="XFC57" i="3"/>
  <c r="XFB57" i="3"/>
  <c r="XFA57" i="3"/>
  <c r="XEZ57" i="3"/>
  <c r="XEY57" i="3"/>
  <c r="XEN57" i="3"/>
  <c r="XEM57" i="3"/>
  <c r="XEL57" i="3"/>
  <c r="XEK57" i="3"/>
  <c r="XEJ57" i="3"/>
  <c r="XEI57" i="3"/>
  <c r="XDX57" i="3"/>
  <c r="XDW57" i="3"/>
  <c r="XDV57" i="3"/>
  <c r="XDU57" i="3"/>
  <c r="XDT57" i="3"/>
  <c r="XDS57" i="3"/>
  <c r="XDH57" i="3"/>
  <c r="XDG57" i="3"/>
  <c r="XDF57" i="3"/>
  <c r="XDE57" i="3"/>
  <c r="XDD57" i="3"/>
  <c r="XDC57" i="3"/>
  <c r="XCR57" i="3"/>
  <c r="XCQ57" i="3"/>
  <c r="XCP57" i="3"/>
  <c r="XCO57" i="3"/>
  <c r="XCN57" i="3"/>
  <c r="XCM57" i="3"/>
  <c r="XCB57" i="3"/>
  <c r="XCA57" i="3"/>
  <c r="XBZ57" i="3"/>
  <c r="XBY57" i="3"/>
  <c r="XBX57" i="3"/>
  <c r="XBW57" i="3"/>
  <c r="XBL57" i="3"/>
  <c r="XBK57" i="3"/>
  <c r="XBJ57" i="3"/>
  <c r="XBI57" i="3"/>
  <c r="XBH57" i="3"/>
  <c r="XBG57" i="3"/>
  <c r="XAV57" i="3"/>
  <c r="XAU57" i="3"/>
  <c r="XAT57" i="3"/>
  <c r="XAS57" i="3"/>
  <c r="XAR57" i="3"/>
  <c r="XAQ57" i="3"/>
  <c r="XAF57" i="3"/>
  <c r="XAE57" i="3"/>
  <c r="XAD57" i="3"/>
  <c r="XAC57" i="3"/>
  <c r="XAB57" i="3"/>
  <c r="XAA57" i="3"/>
  <c r="WZP57" i="3"/>
  <c r="WZO57" i="3"/>
  <c r="WZN57" i="3"/>
  <c r="WZM57" i="3"/>
  <c r="WZL57" i="3"/>
  <c r="WZK57" i="3"/>
  <c r="WYZ57" i="3"/>
  <c r="WYY57" i="3"/>
  <c r="WYX57" i="3"/>
  <c r="WYW57" i="3"/>
  <c r="WYV57" i="3"/>
  <c r="WYU57" i="3"/>
  <c r="WYJ57" i="3"/>
  <c r="WYI57" i="3"/>
  <c r="WYH57" i="3"/>
  <c r="WYG57" i="3"/>
  <c r="WYF57" i="3"/>
  <c r="WYE57" i="3"/>
  <c r="WXT57" i="3"/>
  <c r="WXS57" i="3"/>
  <c r="WXR57" i="3"/>
  <c r="WXQ57" i="3"/>
  <c r="WXP57" i="3"/>
  <c r="WXO57" i="3"/>
  <c r="WXD57" i="3"/>
  <c r="WXC57" i="3"/>
  <c r="WXB57" i="3"/>
  <c r="WXA57" i="3"/>
  <c r="WWZ57" i="3"/>
  <c r="WWY57" i="3"/>
  <c r="WWN57" i="3"/>
  <c r="WWM57" i="3"/>
  <c r="WWL57" i="3"/>
  <c r="WWK57" i="3"/>
  <c r="WWJ57" i="3"/>
  <c r="WWI57" i="3"/>
  <c r="WVX57" i="3"/>
  <c r="WVW57" i="3"/>
  <c r="WVV57" i="3"/>
  <c r="WVU57" i="3"/>
  <c r="WVT57" i="3"/>
  <c r="WVS57" i="3"/>
  <c r="WVH57" i="3"/>
  <c r="WVG57" i="3"/>
  <c r="WVF57" i="3"/>
  <c r="WVE57" i="3"/>
  <c r="WVD57" i="3"/>
  <c r="WVC57" i="3"/>
  <c r="WUR57" i="3"/>
  <c r="WUQ57" i="3"/>
  <c r="WUP57" i="3"/>
  <c r="WUO57" i="3"/>
  <c r="WUN57" i="3"/>
  <c r="WUM57" i="3"/>
  <c r="WUB57" i="3"/>
  <c r="WUA57" i="3"/>
  <c r="WTZ57" i="3"/>
  <c r="WTY57" i="3"/>
  <c r="WTX57" i="3"/>
  <c r="WTW57" i="3"/>
  <c r="WTL57" i="3"/>
  <c r="WTK57" i="3"/>
  <c r="WTJ57" i="3"/>
  <c r="WTI57" i="3"/>
  <c r="WTH57" i="3"/>
  <c r="WTG57" i="3"/>
  <c r="WSV57" i="3"/>
  <c r="WSU57" i="3"/>
  <c r="WST57" i="3"/>
  <c r="WSS57" i="3"/>
  <c r="WSR57" i="3"/>
  <c r="WSQ57" i="3"/>
  <c r="WSF57" i="3"/>
  <c r="WSE57" i="3"/>
  <c r="WSD57" i="3"/>
  <c r="WSC57" i="3"/>
  <c r="WSB57" i="3"/>
  <c r="WSA57" i="3"/>
  <c r="WRP57" i="3"/>
  <c r="WRO57" i="3"/>
  <c r="WRN57" i="3"/>
  <c r="WRM57" i="3"/>
  <c r="WRL57" i="3"/>
  <c r="WRK57" i="3"/>
  <c r="WQZ57" i="3"/>
  <c r="WQY57" i="3"/>
  <c r="WQX57" i="3"/>
  <c r="WQW57" i="3"/>
  <c r="WQV57" i="3"/>
  <c r="WQU57" i="3"/>
  <c r="WQJ57" i="3"/>
  <c r="WQI57" i="3"/>
  <c r="WQH57" i="3"/>
  <c r="WQG57" i="3"/>
  <c r="WQF57" i="3"/>
  <c r="WQE57" i="3"/>
  <c r="WPT57" i="3"/>
  <c r="WPS57" i="3"/>
  <c r="WPR57" i="3"/>
  <c r="WPQ57" i="3"/>
  <c r="WPP57" i="3"/>
  <c r="WPO57" i="3"/>
  <c r="WPD57" i="3"/>
  <c r="WPC57" i="3"/>
  <c r="WPB57" i="3"/>
  <c r="WPA57" i="3"/>
  <c r="WOZ57" i="3"/>
  <c r="WOY57" i="3"/>
  <c r="WON57" i="3"/>
  <c r="WOM57" i="3"/>
  <c r="WOL57" i="3"/>
  <c r="WOK57" i="3"/>
  <c r="WOJ57" i="3"/>
  <c r="WOI57" i="3"/>
  <c r="WNX57" i="3"/>
  <c r="WNW57" i="3"/>
  <c r="WNV57" i="3"/>
  <c r="WNU57" i="3"/>
  <c r="WNT57" i="3"/>
  <c r="WNS57" i="3"/>
  <c r="WNH57" i="3"/>
  <c r="WNG57" i="3"/>
  <c r="WNF57" i="3"/>
  <c r="WNE57" i="3"/>
  <c r="WND57" i="3"/>
  <c r="WNC57" i="3"/>
  <c r="WMR57" i="3"/>
  <c r="WMQ57" i="3"/>
  <c r="WMP57" i="3"/>
  <c r="WMO57" i="3"/>
  <c r="WMN57" i="3"/>
  <c r="WMM57" i="3"/>
  <c r="WMB57" i="3"/>
  <c r="WMA57" i="3"/>
  <c r="WLZ57" i="3"/>
  <c r="WLY57" i="3"/>
  <c r="WLX57" i="3"/>
  <c r="WLW57" i="3"/>
  <c r="WLL57" i="3"/>
  <c r="WLK57" i="3"/>
  <c r="WLJ57" i="3"/>
  <c r="WLI57" i="3"/>
  <c r="WLH57" i="3"/>
  <c r="WLG57" i="3"/>
  <c r="WKV57" i="3"/>
  <c r="WKU57" i="3"/>
  <c r="WKT57" i="3"/>
  <c r="WKS57" i="3"/>
  <c r="WKR57" i="3"/>
  <c r="WKQ57" i="3"/>
  <c r="WKF57" i="3"/>
  <c r="WKE57" i="3"/>
  <c r="WKD57" i="3"/>
  <c r="WKC57" i="3"/>
  <c r="WKB57" i="3"/>
  <c r="WKA57" i="3"/>
  <c r="WJP57" i="3"/>
  <c r="WJO57" i="3"/>
  <c r="WJN57" i="3"/>
  <c r="WJM57" i="3"/>
  <c r="WJL57" i="3"/>
  <c r="WJK57" i="3"/>
  <c r="WIZ57" i="3"/>
  <c r="WIY57" i="3"/>
  <c r="WIX57" i="3"/>
  <c r="WIW57" i="3"/>
  <c r="WIV57" i="3"/>
  <c r="WIU57" i="3"/>
  <c r="WIJ57" i="3"/>
  <c r="WII57" i="3"/>
  <c r="WIH57" i="3"/>
  <c r="WIG57" i="3"/>
  <c r="WIF57" i="3"/>
  <c r="WIE57" i="3"/>
  <c r="WHT57" i="3"/>
  <c r="WHS57" i="3"/>
  <c r="WHR57" i="3"/>
  <c r="WHQ57" i="3"/>
  <c r="WHP57" i="3"/>
  <c r="WHO57" i="3"/>
  <c r="WHD57" i="3"/>
  <c r="WHC57" i="3"/>
  <c r="WHB57" i="3"/>
  <c r="WHA57" i="3"/>
  <c r="WGZ57" i="3"/>
  <c r="WGY57" i="3"/>
  <c r="WGN57" i="3"/>
  <c r="WGM57" i="3"/>
  <c r="WGL57" i="3"/>
  <c r="WGK57" i="3"/>
  <c r="WGJ57" i="3"/>
  <c r="WGI57" i="3"/>
  <c r="WFX57" i="3"/>
  <c r="WFW57" i="3"/>
  <c r="WFV57" i="3"/>
  <c r="WFU57" i="3"/>
  <c r="WFT57" i="3"/>
  <c r="WFS57" i="3"/>
  <c r="WFH57" i="3"/>
  <c r="WFG57" i="3"/>
  <c r="WFF57" i="3"/>
  <c r="WFE57" i="3"/>
  <c r="WFD57" i="3"/>
  <c r="WFC57" i="3"/>
  <c r="WER57" i="3"/>
  <c r="WEQ57" i="3"/>
  <c r="WEP57" i="3"/>
  <c r="WEO57" i="3"/>
  <c r="WEN57" i="3"/>
  <c r="WEM57" i="3"/>
  <c r="WEB57" i="3"/>
  <c r="WEA57" i="3"/>
  <c r="WDZ57" i="3"/>
  <c r="WDY57" i="3"/>
  <c r="WDX57" i="3"/>
  <c r="WDW57" i="3"/>
  <c r="WDL57" i="3"/>
  <c r="WDK57" i="3"/>
  <c r="WDJ57" i="3"/>
  <c r="WDI57" i="3"/>
  <c r="WDH57" i="3"/>
  <c r="WDG57" i="3"/>
  <c r="WCV57" i="3"/>
  <c r="WCU57" i="3"/>
  <c r="WCT57" i="3"/>
  <c r="WCS57" i="3"/>
  <c r="WCR57" i="3"/>
  <c r="WCQ57" i="3"/>
  <c r="WCF57" i="3"/>
  <c r="WCE57" i="3"/>
  <c r="WCD57" i="3"/>
  <c r="WCC57" i="3"/>
  <c r="WCB57" i="3"/>
  <c r="WCA57" i="3"/>
  <c r="WBP57" i="3"/>
  <c r="WBO57" i="3"/>
  <c r="WBN57" i="3"/>
  <c r="WBM57" i="3"/>
  <c r="WBL57" i="3"/>
  <c r="WBK57" i="3"/>
  <c r="WAZ57" i="3"/>
  <c r="WAY57" i="3"/>
  <c r="WAX57" i="3"/>
  <c r="WAW57" i="3"/>
  <c r="WAV57" i="3"/>
  <c r="WAU57" i="3"/>
  <c r="WAJ57" i="3"/>
  <c r="WAI57" i="3"/>
  <c r="WAH57" i="3"/>
  <c r="WAG57" i="3"/>
  <c r="WAF57" i="3"/>
  <c r="WAE57" i="3"/>
  <c r="VZT57" i="3"/>
  <c r="VZS57" i="3"/>
  <c r="VZR57" i="3"/>
  <c r="VZQ57" i="3"/>
  <c r="VZP57" i="3"/>
  <c r="VZO57" i="3"/>
  <c r="VZD57" i="3"/>
  <c r="VZC57" i="3"/>
  <c r="VZB57" i="3"/>
  <c r="VZA57" i="3"/>
  <c r="VYZ57" i="3"/>
  <c r="VYY57" i="3"/>
  <c r="VYN57" i="3"/>
  <c r="VYM57" i="3"/>
  <c r="VYL57" i="3"/>
  <c r="VYK57" i="3"/>
  <c r="VYJ57" i="3"/>
  <c r="VYI57" i="3"/>
  <c r="VXX57" i="3"/>
  <c r="VXW57" i="3"/>
  <c r="VXV57" i="3"/>
  <c r="VXU57" i="3"/>
  <c r="VXT57" i="3"/>
  <c r="VXS57" i="3"/>
  <c r="VXH57" i="3"/>
  <c r="VXG57" i="3"/>
  <c r="VXF57" i="3"/>
  <c r="VXE57" i="3"/>
  <c r="VXD57" i="3"/>
  <c r="VXC57" i="3"/>
  <c r="VWR57" i="3"/>
  <c r="VWQ57" i="3"/>
  <c r="VWP57" i="3"/>
  <c r="VWO57" i="3"/>
  <c r="VWN57" i="3"/>
  <c r="VWM57" i="3"/>
  <c r="VWB57" i="3"/>
  <c r="VWA57" i="3"/>
  <c r="VVZ57" i="3"/>
  <c r="VVY57" i="3"/>
  <c r="VVX57" i="3"/>
  <c r="VVW57" i="3"/>
  <c r="VVL57" i="3"/>
  <c r="VVK57" i="3"/>
  <c r="VVJ57" i="3"/>
  <c r="VVI57" i="3"/>
  <c r="VVH57" i="3"/>
  <c r="VVG57" i="3"/>
  <c r="VUV57" i="3"/>
  <c r="VUU57" i="3"/>
  <c r="VUT57" i="3"/>
  <c r="VUS57" i="3"/>
  <c r="VUR57" i="3"/>
  <c r="VUQ57" i="3"/>
  <c r="VUF57" i="3"/>
  <c r="VUE57" i="3"/>
  <c r="VUD57" i="3"/>
  <c r="VUC57" i="3"/>
  <c r="VUB57" i="3"/>
  <c r="VUA57" i="3"/>
  <c r="VTP57" i="3"/>
  <c r="VTO57" i="3"/>
  <c r="VTN57" i="3"/>
  <c r="VTM57" i="3"/>
  <c r="VTL57" i="3"/>
  <c r="VTK57" i="3"/>
  <c r="VSZ57" i="3"/>
  <c r="VSY57" i="3"/>
  <c r="VSX57" i="3"/>
  <c r="VSW57" i="3"/>
  <c r="VSV57" i="3"/>
  <c r="VSU57" i="3"/>
  <c r="VSJ57" i="3"/>
  <c r="VSI57" i="3"/>
  <c r="VSH57" i="3"/>
  <c r="VSG57" i="3"/>
  <c r="VSF57" i="3"/>
  <c r="VSE57" i="3"/>
  <c r="VRT57" i="3"/>
  <c r="VRS57" i="3"/>
  <c r="VRR57" i="3"/>
  <c r="VRQ57" i="3"/>
  <c r="VRP57" i="3"/>
  <c r="VRO57" i="3"/>
  <c r="VRD57" i="3"/>
  <c r="VRC57" i="3"/>
  <c r="VRB57" i="3"/>
  <c r="VRA57" i="3"/>
  <c r="VQZ57" i="3"/>
  <c r="VQY57" i="3"/>
  <c r="VQN57" i="3"/>
  <c r="VQM57" i="3"/>
  <c r="VQL57" i="3"/>
  <c r="VQK57" i="3"/>
  <c r="VQJ57" i="3"/>
  <c r="VQI57" i="3"/>
  <c r="VPX57" i="3"/>
  <c r="VPW57" i="3"/>
  <c r="VPV57" i="3"/>
  <c r="VPU57" i="3"/>
  <c r="VPT57" i="3"/>
  <c r="VPS57" i="3"/>
  <c r="VPH57" i="3"/>
  <c r="VPG57" i="3"/>
  <c r="VPF57" i="3"/>
  <c r="VPE57" i="3"/>
  <c r="VPD57" i="3"/>
  <c r="VPC57" i="3"/>
  <c r="VOR57" i="3"/>
  <c r="VOQ57" i="3"/>
  <c r="VOP57" i="3"/>
  <c r="VOO57" i="3"/>
  <c r="VON57" i="3"/>
  <c r="VOM57" i="3"/>
  <c r="VOB57" i="3"/>
  <c r="VOA57" i="3"/>
  <c r="VNZ57" i="3"/>
  <c r="VNY57" i="3"/>
  <c r="VNX57" i="3"/>
  <c r="VNW57" i="3"/>
  <c r="VNL57" i="3"/>
  <c r="VNK57" i="3"/>
  <c r="VNJ57" i="3"/>
  <c r="VNI57" i="3"/>
  <c r="VNH57" i="3"/>
  <c r="VNG57" i="3"/>
  <c r="VMV57" i="3"/>
  <c r="VMU57" i="3"/>
  <c r="VMT57" i="3"/>
  <c r="VMS57" i="3"/>
  <c r="VMR57" i="3"/>
  <c r="VMQ57" i="3"/>
  <c r="VMF57" i="3"/>
  <c r="VME57" i="3"/>
  <c r="VMD57" i="3"/>
  <c r="VMC57" i="3"/>
  <c r="VMB57" i="3"/>
  <c r="VMA57" i="3"/>
  <c r="VLP57" i="3"/>
  <c r="VLO57" i="3"/>
  <c r="VLN57" i="3"/>
  <c r="VLM57" i="3"/>
  <c r="VLL57" i="3"/>
  <c r="VLK57" i="3"/>
  <c r="VKZ57" i="3"/>
  <c r="VKY57" i="3"/>
  <c r="VKX57" i="3"/>
  <c r="VKW57" i="3"/>
  <c r="VKV57" i="3"/>
  <c r="VKU57" i="3"/>
  <c r="VKJ57" i="3"/>
  <c r="VKI57" i="3"/>
  <c r="VKH57" i="3"/>
  <c r="VKG57" i="3"/>
  <c r="VKF57" i="3"/>
  <c r="VKE57" i="3"/>
  <c r="VJT57" i="3"/>
  <c r="VJS57" i="3"/>
  <c r="VJR57" i="3"/>
  <c r="VJQ57" i="3"/>
  <c r="VJP57" i="3"/>
  <c r="VJO57" i="3"/>
  <c r="VJD57" i="3"/>
  <c r="VJC57" i="3"/>
  <c r="VJB57" i="3"/>
  <c r="VJA57" i="3"/>
  <c r="VIZ57" i="3"/>
  <c r="VIY57" i="3"/>
  <c r="VIN57" i="3"/>
  <c r="VIM57" i="3"/>
  <c r="VIL57" i="3"/>
  <c r="VIK57" i="3"/>
  <c r="VIJ57" i="3"/>
  <c r="VII57" i="3"/>
  <c r="VHX57" i="3"/>
  <c r="VHW57" i="3"/>
  <c r="VHV57" i="3"/>
  <c r="VHU57" i="3"/>
  <c r="VHT57" i="3"/>
  <c r="VHS57" i="3"/>
  <c r="VHH57" i="3"/>
  <c r="VHG57" i="3"/>
  <c r="VHF57" i="3"/>
  <c r="VHE57" i="3"/>
  <c r="VHD57" i="3"/>
  <c r="VHC57" i="3"/>
  <c r="VGR57" i="3"/>
  <c r="VGQ57" i="3"/>
  <c r="VGP57" i="3"/>
  <c r="VGO57" i="3"/>
  <c r="VGN57" i="3"/>
  <c r="VGM57" i="3"/>
  <c r="VGB57" i="3"/>
  <c r="VGA57" i="3"/>
  <c r="VFZ57" i="3"/>
  <c r="VFY57" i="3"/>
  <c r="VFX57" i="3"/>
  <c r="VFW57" i="3"/>
  <c r="VFL57" i="3"/>
  <c r="VFK57" i="3"/>
  <c r="VFJ57" i="3"/>
  <c r="VFI57" i="3"/>
  <c r="VFH57" i="3"/>
  <c r="VFG57" i="3"/>
  <c r="VEV57" i="3"/>
  <c r="VEU57" i="3"/>
  <c r="VET57" i="3"/>
  <c r="VES57" i="3"/>
  <c r="VER57" i="3"/>
  <c r="VEQ57" i="3"/>
  <c r="VEF57" i="3"/>
  <c r="VEE57" i="3"/>
  <c r="VED57" i="3"/>
  <c r="VEC57" i="3"/>
  <c r="VEB57" i="3"/>
  <c r="VEA57" i="3"/>
  <c r="VDP57" i="3"/>
  <c r="VDO57" i="3"/>
  <c r="VDN57" i="3"/>
  <c r="VDM57" i="3"/>
  <c r="VDL57" i="3"/>
  <c r="VDK57" i="3"/>
  <c r="VCZ57" i="3"/>
  <c r="VCY57" i="3"/>
  <c r="VCX57" i="3"/>
  <c r="VCW57" i="3"/>
  <c r="VCV57" i="3"/>
  <c r="VCU57" i="3"/>
  <c r="VCJ57" i="3"/>
  <c r="VCI57" i="3"/>
  <c r="VCH57" i="3"/>
  <c r="VCG57" i="3"/>
  <c r="VCF57" i="3"/>
  <c r="VCE57" i="3"/>
  <c r="VBT57" i="3"/>
  <c r="VBS57" i="3"/>
  <c r="VBR57" i="3"/>
  <c r="VBQ57" i="3"/>
  <c r="VBP57" i="3"/>
  <c r="VBO57" i="3"/>
  <c r="VBD57" i="3"/>
  <c r="VBC57" i="3"/>
  <c r="VBB57" i="3"/>
  <c r="VBA57" i="3"/>
  <c r="VAZ57" i="3"/>
  <c r="VAY57" i="3"/>
  <c r="VAN57" i="3"/>
  <c r="VAM57" i="3"/>
  <c r="VAL57" i="3"/>
  <c r="VAK57" i="3"/>
  <c r="VAJ57" i="3"/>
  <c r="VAI57" i="3"/>
  <c r="UZX57" i="3"/>
  <c r="UZW57" i="3"/>
  <c r="UZV57" i="3"/>
  <c r="UZU57" i="3"/>
  <c r="UZT57" i="3"/>
  <c r="UZS57" i="3"/>
  <c r="UZH57" i="3"/>
  <c r="UZG57" i="3"/>
  <c r="UZF57" i="3"/>
  <c r="UZE57" i="3"/>
  <c r="UZD57" i="3"/>
  <c r="UZC57" i="3"/>
  <c r="UYR57" i="3"/>
  <c r="UYQ57" i="3"/>
  <c r="UYP57" i="3"/>
  <c r="UYO57" i="3"/>
  <c r="UYN57" i="3"/>
  <c r="UYM57" i="3"/>
  <c r="UYB57" i="3"/>
  <c r="UYA57" i="3"/>
  <c r="UXZ57" i="3"/>
  <c r="UXY57" i="3"/>
  <c r="UXX57" i="3"/>
  <c r="UXW57" i="3"/>
  <c r="UXL57" i="3"/>
  <c r="UXK57" i="3"/>
  <c r="UXJ57" i="3"/>
  <c r="UXI57" i="3"/>
  <c r="UXH57" i="3"/>
  <c r="UXG57" i="3"/>
  <c r="UWV57" i="3"/>
  <c r="UWU57" i="3"/>
  <c r="UWT57" i="3"/>
  <c r="UWS57" i="3"/>
  <c r="UWR57" i="3"/>
  <c r="UWQ57" i="3"/>
  <c r="UWF57" i="3"/>
  <c r="UWE57" i="3"/>
  <c r="UWD57" i="3"/>
  <c r="UWC57" i="3"/>
  <c r="UWB57" i="3"/>
  <c r="UWA57" i="3"/>
  <c r="UVP57" i="3"/>
  <c r="UVO57" i="3"/>
  <c r="UVN57" i="3"/>
  <c r="UVM57" i="3"/>
  <c r="UVL57" i="3"/>
  <c r="UVK57" i="3"/>
  <c r="UUZ57" i="3"/>
  <c r="UUY57" i="3"/>
  <c r="UUX57" i="3"/>
  <c r="UUW57" i="3"/>
  <c r="UUV57" i="3"/>
  <c r="UUU57" i="3"/>
  <c r="UUJ57" i="3"/>
  <c r="UUI57" i="3"/>
  <c r="UUH57" i="3"/>
  <c r="UUG57" i="3"/>
  <c r="UUF57" i="3"/>
  <c r="UUE57" i="3"/>
  <c r="UTT57" i="3"/>
  <c r="UTS57" i="3"/>
  <c r="UTR57" i="3"/>
  <c r="UTQ57" i="3"/>
  <c r="UTP57" i="3"/>
  <c r="UTO57" i="3"/>
  <c r="UTD57" i="3"/>
  <c r="UTC57" i="3"/>
  <c r="UTB57" i="3"/>
  <c r="UTA57" i="3"/>
  <c r="USZ57" i="3"/>
  <c r="USY57" i="3"/>
  <c r="USN57" i="3"/>
  <c r="USM57" i="3"/>
  <c r="USL57" i="3"/>
  <c r="USK57" i="3"/>
  <c r="USJ57" i="3"/>
  <c r="USI57" i="3"/>
  <c r="URX57" i="3"/>
  <c r="URW57" i="3"/>
  <c r="URV57" i="3"/>
  <c r="URU57" i="3"/>
  <c r="URT57" i="3"/>
  <c r="URS57" i="3"/>
  <c r="URH57" i="3"/>
  <c r="URG57" i="3"/>
  <c r="URF57" i="3"/>
  <c r="URE57" i="3"/>
  <c r="URD57" i="3"/>
  <c r="URC57" i="3"/>
  <c r="UQR57" i="3"/>
  <c r="UQQ57" i="3"/>
  <c r="UQP57" i="3"/>
  <c r="UQO57" i="3"/>
  <c r="UQN57" i="3"/>
  <c r="UQM57" i="3"/>
  <c r="UQB57" i="3"/>
  <c r="UQA57" i="3"/>
  <c r="UPZ57" i="3"/>
  <c r="UPY57" i="3"/>
  <c r="UPX57" i="3"/>
  <c r="UPW57" i="3"/>
  <c r="UPL57" i="3"/>
  <c r="UPK57" i="3"/>
  <c r="UPJ57" i="3"/>
  <c r="UPI57" i="3"/>
  <c r="UPH57" i="3"/>
  <c r="UPG57" i="3"/>
  <c r="UOV57" i="3"/>
  <c r="UOU57" i="3"/>
  <c r="UOT57" i="3"/>
  <c r="UOS57" i="3"/>
  <c r="UOR57" i="3"/>
  <c r="UOQ57" i="3"/>
  <c r="UOF57" i="3"/>
  <c r="UOE57" i="3"/>
  <c r="UOD57" i="3"/>
  <c r="UOC57" i="3"/>
  <c r="UOB57" i="3"/>
  <c r="UOA57" i="3"/>
  <c r="UNP57" i="3"/>
  <c r="UNO57" i="3"/>
  <c r="UNN57" i="3"/>
  <c r="UNM57" i="3"/>
  <c r="UNL57" i="3"/>
  <c r="UNK57" i="3"/>
  <c r="UMZ57" i="3"/>
  <c r="UMY57" i="3"/>
  <c r="UMX57" i="3"/>
  <c r="UMW57" i="3"/>
  <c r="UMV57" i="3"/>
  <c r="UMU57" i="3"/>
  <c r="UMJ57" i="3"/>
  <c r="UMI57" i="3"/>
  <c r="UMH57" i="3"/>
  <c r="UMG57" i="3"/>
  <c r="UMF57" i="3"/>
  <c r="UME57" i="3"/>
  <c r="ULT57" i="3"/>
  <c r="ULS57" i="3"/>
  <c r="ULR57" i="3"/>
  <c r="ULQ57" i="3"/>
  <c r="ULP57" i="3"/>
  <c r="ULO57" i="3"/>
  <c r="ULD57" i="3"/>
  <c r="ULC57" i="3"/>
  <c r="ULB57" i="3"/>
  <c r="ULA57" i="3"/>
  <c r="UKZ57" i="3"/>
  <c r="UKY57" i="3"/>
  <c r="UKN57" i="3"/>
  <c r="UKM57" i="3"/>
  <c r="UKL57" i="3"/>
  <c r="UKK57" i="3"/>
  <c r="UKJ57" i="3"/>
  <c r="UKI57" i="3"/>
  <c r="UJX57" i="3"/>
  <c r="UJW57" i="3"/>
  <c r="UJV57" i="3"/>
  <c r="UJU57" i="3"/>
  <c r="UJT57" i="3"/>
  <c r="UJS57" i="3"/>
  <c r="UJH57" i="3"/>
  <c r="UJG57" i="3"/>
  <c r="UJF57" i="3"/>
  <c r="UJE57" i="3"/>
  <c r="UJD57" i="3"/>
  <c r="UJC57" i="3"/>
  <c r="UIR57" i="3"/>
  <c r="UIQ57" i="3"/>
  <c r="UIP57" i="3"/>
  <c r="UIO57" i="3"/>
  <c r="UIN57" i="3"/>
  <c r="UIM57" i="3"/>
  <c r="UIB57" i="3"/>
  <c r="UIA57" i="3"/>
  <c r="UHZ57" i="3"/>
  <c r="UHY57" i="3"/>
  <c r="UHX57" i="3"/>
  <c r="UHW57" i="3"/>
  <c r="UHL57" i="3"/>
  <c r="UHK57" i="3"/>
  <c r="UHJ57" i="3"/>
  <c r="UHI57" i="3"/>
  <c r="UHH57" i="3"/>
  <c r="UHG57" i="3"/>
  <c r="UGV57" i="3"/>
  <c r="UGU57" i="3"/>
  <c r="UGT57" i="3"/>
  <c r="UGS57" i="3"/>
  <c r="UGR57" i="3"/>
  <c r="UGQ57" i="3"/>
  <c r="UGF57" i="3"/>
  <c r="UGE57" i="3"/>
  <c r="UGD57" i="3"/>
  <c r="UGC57" i="3"/>
  <c r="UGB57" i="3"/>
  <c r="UGA57" i="3"/>
  <c r="UFP57" i="3"/>
  <c r="UFO57" i="3"/>
  <c r="UFN57" i="3"/>
  <c r="UFM57" i="3"/>
  <c r="UFL57" i="3"/>
  <c r="UFK57" i="3"/>
  <c r="UEZ57" i="3"/>
  <c r="UEY57" i="3"/>
  <c r="UEX57" i="3"/>
  <c r="UEW57" i="3"/>
  <c r="UEV57" i="3"/>
  <c r="UEU57" i="3"/>
  <c r="UEJ57" i="3"/>
  <c r="UEI57" i="3"/>
  <c r="UEH57" i="3"/>
  <c r="UEG57" i="3"/>
  <c r="UEF57" i="3"/>
  <c r="UEE57" i="3"/>
  <c r="UDT57" i="3"/>
  <c r="UDS57" i="3"/>
  <c r="UDR57" i="3"/>
  <c r="UDQ57" i="3"/>
  <c r="UDP57" i="3"/>
  <c r="UDO57" i="3"/>
  <c r="UDD57" i="3"/>
  <c r="UDC57" i="3"/>
  <c r="UDB57" i="3"/>
  <c r="UDA57" i="3"/>
  <c r="UCZ57" i="3"/>
  <c r="UCY57" i="3"/>
  <c r="UCN57" i="3"/>
  <c r="UCM57" i="3"/>
  <c r="UCL57" i="3"/>
  <c r="UCK57" i="3"/>
  <c r="UCJ57" i="3"/>
  <c r="UCI57" i="3"/>
  <c r="UBX57" i="3"/>
  <c r="UBW57" i="3"/>
  <c r="UBV57" i="3"/>
  <c r="UBU57" i="3"/>
  <c r="UBT57" i="3"/>
  <c r="UBS57" i="3"/>
  <c r="UBH57" i="3"/>
  <c r="UBG57" i="3"/>
  <c r="UBF57" i="3"/>
  <c r="UBE57" i="3"/>
  <c r="UBD57" i="3"/>
  <c r="UBC57" i="3"/>
  <c r="UAR57" i="3"/>
  <c r="UAQ57" i="3"/>
  <c r="UAP57" i="3"/>
  <c r="UAO57" i="3"/>
  <c r="UAN57" i="3"/>
  <c r="UAM57" i="3"/>
  <c r="UAB57" i="3"/>
  <c r="UAA57" i="3"/>
  <c r="TZZ57" i="3"/>
  <c r="TZY57" i="3"/>
  <c r="TZX57" i="3"/>
  <c r="TZW57" i="3"/>
  <c r="TZL57" i="3"/>
  <c r="TZK57" i="3"/>
  <c r="TZJ57" i="3"/>
  <c r="TZI57" i="3"/>
  <c r="TZH57" i="3"/>
  <c r="TZG57" i="3"/>
  <c r="TYV57" i="3"/>
  <c r="TYU57" i="3"/>
  <c r="TYT57" i="3"/>
  <c r="TYS57" i="3"/>
  <c r="TYR57" i="3"/>
  <c r="TYQ57" i="3"/>
  <c r="TYF57" i="3"/>
  <c r="TYE57" i="3"/>
  <c r="TYD57" i="3"/>
  <c r="TYC57" i="3"/>
  <c r="TYB57" i="3"/>
  <c r="TYA57" i="3"/>
  <c r="TXP57" i="3"/>
  <c r="TXO57" i="3"/>
  <c r="TXN57" i="3"/>
  <c r="TXM57" i="3"/>
  <c r="TXL57" i="3"/>
  <c r="TXK57" i="3"/>
  <c r="TWZ57" i="3"/>
  <c r="TWY57" i="3"/>
  <c r="TWX57" i="3"/>
  <c r="TWW57" i="3"/>
  <c r="TWV57" i="3"/>
  <c r="TWU57" i="3"/>
  <c r="TWJ57" i="3"/>
  <c r="TWI57" i="3"/>
  <c r="TWH57" i="3"/>
  <c r="TWG57" i="3"/>
  <c r="TWF57" i="3"/>
  <c r="TWE57" i="3"/>
  <c r="TVT57" i="3"/>
  <c r="TVS57" i="3"/>
  <c r="TVR57" i="3"/>
  <c r="TVQ57" i="3"/>
  <c r="TVP57" i="3"/>
  <c r="TVO57" i="3"/>
  <c r="TVD57" i="3"/>
  <c r="TVC57" i="3"/>
  <c r="TVB57" i="3"/>
  <c r="TVA57" i="3"/>
  <c r="TUZ57" i="3"/>
  <c r="TUY57" i="3"/>
  <c r="TUN57" i="3"/>
  <c r="TUM57" i="3"/>
  <c r="TUL57" i="3"/>
  <c r="TUK57" i="3"/>
  <c r="TUJ57" i="3"/>
  <c r="TUI57" i="3"/>
  <c r="TTX57" i="3"/>
  <c r="TTW57" i="3"/>
  <c r="TTV57" i="3"/>
  <c r="TTU57" i="3"/>
  <c r="TTT57" i="3"/>
  <c r="TTS57" i="3"/>
  <c r="TTH57" i="3"/>
  <c r="TTG57" i="3"/>
  <c r="TTF57" i="3"/>
  <c r="TTE57" i="3"/>
  <c r="TTD57" i="3"/>
  <c r="TTC57" i="3"/>
  <c r="TSR57" i="3"/>
  <c r="TSQ57" i="3"/>
  <c r="TSP57" i="3"/>
  <c r="TSO57" i="3"/>
  <c r="TSN57" i="3"/>
  <c r="TSM57" i="3"/>
  <c r="TSB57" i="3"/>
  <c r="TSA57" i="3"/>
  <c r="TRZ57" i="3"/>
  <c r="TRY57" i="3"/>
  <c r="TRX57" i="3"/>
  <c r="TRW57" i="3"/>
  <c r="TRL57" i="3"/>
  <c r="TRK57" i="3"/>
  <c r="TRJ57" i="3"/>
  <c r="TRI57" i="3"/>
  <c r="TRH57" i="3"/>
  <c r="TRG57" i="3"/>
  <c r="TQV57" i="3"/>
  <c r="TQU57" i="3"/>
  <c r="TQT57" i="3"/>
  <c r="TQS57" i="3"/>
  <c r="TQR57" i="3"/>
  <c r="TQQ57" i="3"/>
  <c r="TQF57" i="3"/>
  <c r="TQE57" i="3"/>
  <c r="TQD57" i="3"/>
  <c r="TQC57" i="3"/>
  <c r="TQB57" i="3"/>
  <c r="TQA57" i="3"/>
  <c r="TPP57" i="3"/>
  <c r="TPO57" i="3"/>
  <c r="TPN57" i="3"/>
  <c r="TPM57" i="3"/>
  <c r="TPL57" i="3"/>
  <c r="TPK57" i="3"/>
  <c r="TOZ57" i="3"/>
  <c r="TOY57" i="3"/>
  <c r="TOX57" i="3"/>
  <c r="TOW57" i="3"/>
  <c r="TOV57" i="3"/>
  <c r="TOU57" i="3"/>
  <c r="TOJ57" i="3"/>
  <c r="TOI57" i="3"/>
  <c r="TOH57" i="3"/>
  <c r="TOG57" i="3"/>
  <c r="TOF57" i="3"/>
  <c r="TOE57" i="3"/>
  <c r="TNT57" i="3"/>
  <c r="TNS57" i="3"/>
  <c r="TNR57" i="3"/>
  <c r="TNQ57" i="3"/>
  <c r="TNP57" i="3"/>
  <c r="TNO57" i="3"/>
  <c r="TND57" i="3"/>
  <c r="TNC57" i="3"/>
  <c r="TNB57" i="3"/>
  <c r="TNA57" i="3"/>
  <c r="TMZ57" i="3"/>
  <c r="TMY57" i="3"/>
  <c r="TMN57" i="3"/>
  <c r="TMM57" i="3"/>
  <c r="TML57" i="3"/>
  <c r="TMK57" i="3"/>
  <c r="TMJ57" i="3"/>
  <c r="TMI57" i="3"/>
  <c r="TLX57" i="3"/>
  <c r="TLW57" i="3"/>
  <c r="TLV57" i="3"/>
  <c r="TLU57" i="3"/>
  <c r="TLT57" i="3"/>
  <c r="TLS57" i="3"/>
  <c r="TLH57" i="3"/>
  <c r="TLG57" i="3"/>
  <c r="TLF57" i="3"/>
  <c r="TLE57" i="3"/>
  <c r="TLD57" i="3"/>
  <c r="TLC57" i="3"/>
  <c r="TKR57" i="3"/>
  <c r="TKQ57" i="3"/>
  <c r="TKP57" i="3"/>
  <c r="TKO57" i="3"/>
  <c r="TKN57" i="3"/>
  <c r="TKM57" i="3"/>
  <c r="TKB57" i="3"/>
  <c r="TKA57" i="3"/>
  <c r="TJZ57" i="3"/>
  <c r="TJY57" i="3"/>
  <c r="TJX57" i="3"/>
  <c r="TJW57" i="3"/>
  <c r="TJL57" i="3"/>
  <c r="TJK57" i="3"/>
  <c r="TJJ57" i="3"/>
  <c r="TJI57" i="3"/>
  <c r="TJH57" i="3"/>
  <c r="TJG57" i="3"/>
  <c r="TIV57" i="3"/>
  <c r="TIU57" i="3"/>
  <c r="TIT57" i="3"/>
  <c r="TIS57" i="3"/>
  <c r="TIR57" i="3"/>
  <c r="TIQ57" i="3"/>
  <c r="TIF57" i="3"/>
  <c r="TIE57" i="3"/>
  <c r="TID57" i="3"/>
  <c r="TIC57" i="3"/>
  <c r="TIB57" i="3"/>
  <c r="TIA57" i="3"/>
  <c r="THP57" i="3"/>
  <c r="THO57" i="3"/>
  <c r="THN57" i="3"/>
  <c r="THM57" i="3"/>
  <c r="THL57" i="3"/>
  <c r="THK57" i="3"/>
  <c r="TGZ57" i="3"/>
  <c r="TGY57" i="3"/>
  <c r="TGX57" i="3"/>
  <c r="TGW57" i="3"/>
  <c r="TGV57" i="3"/>
  <c r="TGU57" i="3"/>
  <c r="TGJ57" i="3"/>
  <c r="TGI57" i="3"/>
  <c r="TGH57" i="3"/>
  <c r="TGG57" i="3"/>
  <c r="TGF57" i="3"/>
  <c r="TGE57" i="3"/>
  <c r="TFT57" i="3"/>
  <c r="TFS57" i="3"/>
  <c r="TFR57" i="3"/>
  <c r="TFQ57" i="3"/>
  <c r="TFP57" i="3"/>
  <c r="TFO57" i="3"/>
  <c r="TFD57" i="3"/>
  <c r="TFC57" i="3"/>
  <c r="TFB57" i="3"/>
  <c r="TFA57" i="3"/>
  <c r="TEZ57" i="3"/>
  <c r="TEY57" i="3"/>
  <c r="TEN57" i="3"/>
  <c r="TEM57" i="3"/>
  <c r="TEL57" i="3"/>
  <c r="TEK57" i="3"/>
  <c r="TEJ57" i="3"/>
  <c r="TEI57" i="3"/>
  <c r="TDX57" i="3"/>
  <c r="TDW57" i="3"/>
  <c r="TDV57" i="3"/>
  <c r="TDU57" i="3"/>
  <c r="TDT57" i="3"/>
  <c r="TDS57" i="3"/>
  <c r="TDH57" i="3"/>
  <c r="TDG57" i="3"/>
  <c r="TDF57" i="3"/>
  <c r="TDE57" i="3"/>
  <c r="TDD57" i="3"/>
  <c r="TDC57" i="3"/>
  <c r="TCR57" i="3"/>
  <c r="TCQ57" i="3"/>
  <c r="TCP57" i="3"/>
  <c r="TCO57" i="3"/>
  <c r="TCN57" i="3"/>
  <c r="TCM57" i="3"/>
  <c r="TCB57" i="3"/>
  <c r="TCA57" i="3"/>
  <c r="TBZ57" i="3"/>
  <c r="TBY57" i="3"/>
  <c r="TBX57" i="3"/>
  <c r="TBW57" i="3"/>
  <c r="TBL57" i="3"/>
  <c r="TBK57" i="3"/>
  <c r="TBJ57" i="3"/>
  <c r="TBI57" i="3"/>
  <c r="TBH57" i="3"/>
  <c r="TBG57" i="3"/>
  <c r="TAV57" i="3"/>
  <c r="TAU57" i="3"/>
  <c r="TAT57" i="3"/>
  <c r="TAS57" i="3"/>
  <c r="TAR57" i="3"/>
  <c r="TAQ57" i="3"/>
  <c r="TAF57" i="3"/>
  <c r="TAE57" i="3"/>
  <c r="TAD57" i="3"/>
  <c r="TAC57" i="3"/>
  <c r="TAB57" i="3"/>
  <c r="TAA57" i="3"/>
  <c r="SZP57" i="3"/>
  <c r="SZO57" i="3"/>
  <c r="SZN57" i="3"/>
  <c r="SZM57" i="3"/>
  <c r="SZL57" i="3"/>
  <c r="SZK57" i="3"/>
  <c r="SYZ57" i="3"/>
  <c r="SYY57" i="3"/>
  <c r="SYX57" i="3"/>
  <c r="SYW57" i="3"/>
  <c r="SYV57" i="3"/>
  <c r="SYU57" i="3"/>
  <c r="SYJ57" i="3"/>
  <c r="SYI57" i="3"/>
  <c r="SYH57" i="3"/>
  <c r="SYG57" i="3"/>
  <c r="SYF57" i="3"/>
  <c r="SYE57" i="3"/>
  <c r="SXT57" i="3"/>
  <c r="SXS57" i="3"/>
  <c r="SXR57" i="3"/>
  <c r="SXQ57" i="3"/>
  <c r="SXP57" i="3"/>
  <c r="SXO57" i="3"/>
  <c r="SXD57" i="3"/>
  <c r="SXC57" i="3"/>
  <c r="SXB57" i="3"/>
  <c r="SXA57" i="3"/>
  <c r="SWZ57" i="3"/>
  <c r="SWY57" i="3"/>
  <c r="SWN57" i="3"/>
  <c r="SWM57" i="3"/>
  <c r="SWL57" i="3"/>
  <c r="SWK57" i="3"/>
  <c r="SWJ57" i="3"/>
  <c r="SWI57" i="3"/>
  <c r="SVX57" i="3"/>
  <c r="SVW57" i="3"/>
  <c r="SVV57" i="3"/>
  <c r="SVU57" i="3"/>
  <c r="SVT57" i="3"/>
  <c r="SVS57" i="3"/>
  <c r="SVH57" i="3"/>
  <c r="SVG57" i="3"/>
  <c r="SVF57" i="3"/>
  <c r="SVE57" i="3"/>
  <c r="SVD57" i="3"/>
  <c r="SVC57" i="3"/>
  <c r="SUR57" i="3"/>
  <c r="SUQ57" i="3"/>
  <c r="SUP57" i="3"/>
  <c r="SUO57" i="3"/>
  <c r="SUN57" i="3"/>
  <c r="SUM57" i="3"/>
  <c r="SUB57" i="3"/>
  <c r="SUA57" i="3"/>
  <c r="STZ57" i="3"/>
  <c r="STY57" i="3"/>
  <c r="STX57" i="3"/>
  <c r="STW57" i="3"/>
  <c r="STL57" i="3"/>
  <c r="STK57" i="3"/>
  <c r="STJ57" i="3"/>
  <c r="STI57" i="3"/>
  <c r="STH57" i="3"/>
  <c r="STG57" i="3"/>
  <c r="SSV57" i="3"/>
  <c r="SSU57" i="3"/>
  <c r="SST57" i="3"/>
  <c r="SSS57" i="3"/>
  <c r="SSR57" i="3"/>
  <c r="SSQ57" i="3"/>
  <c r="SSF57" i="3"/>
  <c r="SSE57" i="3"/>
  <c r="SSD57" i="3"/>
  <c r="SSC57" i="3"/>
  <c r="SSB57" i="3"/>
  <c r="SSA57" i="3"/>
  <c r="SRP57" i="3"/>
  <c r="SRO57" i="3"/>
  <c r="SRN57" i="3"/>
  <c r="SRM57" i="3"/>
  <c r="SRL57" i="3"/>
  <c r="SRK57" i="3"/>
  <c r="SQZ57" i="3"/>
  <c r="SQY57" i="3"/>
  <c r="SQX57" i="3"/>
  <c r="SQW57" i="3"/>
  <c r="SQV57" i="3"/>
  <c r="SQU57" i="3"/>
  <c r="SQJ57" i="3"/>
  <c r="SQI57" i="3"/>
  <c r="SQH57" i="3"/>
  <c r="SQG57" i="3"/>
  <c r="SQF57" i="3"/>
  <c r="SQE57" i="3"/>
  <c r="SPT57" i="3"/>
  <c r="SPS57" i="3"/>
  <c r="SPR57" i="3"/>
  <c r="SPQ57" i="3"/>
  <c r="SPP57" i="3"/>
  <c r="SPO57" i="3"/>
  <c r="SPD57" i="3"/>
  <c r="SPC57" i="3"/>
  <c r="SPB57" i="3"/>
  <c r="SPA57" i="3"/>
  <c r="SOZ57" i="3"/>
  <c r="SOY57" i="3"/>
  <c r="SON57" i="3"/>
  <c r="SOM57" i="3"/>
  <c r="SOL57" i="3"/>
  <c r="SOK57" i="3"/>
  <c r="SOJ57" i="3"/>
  <c r="SOI57" i="3"/>
  <c r="SNX57" i="3"/>
  <c r="SNW57" i="3"/>
  <c r="SNV57" i="3"/>
  <c r="SNU57" i="3"/>
  <c r="SNT57" i="3"/>
  <c r="SNS57" i="3"/>
  <c r="SNH57" i="3"/>
  <c r="SNG57" i="3"/>
  <c r="SNF57" i="3"/>
  <c r="SNE57" i="3"/>
  <c r="SND57" i="3"/>
  <c r="SNC57" i="3"/>
  <c r="SMR57" i="3"/>
  <c r="SMQ57" i="3"/>
  <c r="SMP57" i="3"/>
  <c r="SMO57" i="3"/>
  <c r="SMN57" i="3"/>
  <c r="SMM57" i="3"/>
  <c r="SMB57" i="3"/>
  <c r="SMA57" i="3"/>
  <c r="SLZ57" i="3"/>
  <c r="SLY57" i="3"/>
  <c r="SLX57" i="3"/>
  <c r="SLW57" i="3"/>
  <c r="SLL57" i="3"/>
  <c r="SLK57" i="3"/>
  <c r="SLJ57" i="3"/>
  <c r="SLI57" i="3"/>
  <c r="SLH57" i="3"/>
  <c r="SLG57" i="3"/>
  <c r="SKV57" i="3"/>
  <c r="SKU57" i="3"/>
  <c r="SKT57" i="3"/>
  <c r="SKS57" i="3"/>
  <c r="SKR57" i="3"/>
  <c r="SKQ57" i="3"/>
  <c r="SKF57" i="3"/>
  <c r="SKE57" i="3"/>
  <c r="SKD57" i="3"/>
  <c r="SKC57" i="3"/>
  <c r="SKB57" i="3"/>
  <c r="SKA57" i="3"/>
  <c r="SJP57" i="3"/>
  <c r="SJO57" i="3"/>
  <c r="SJN57" i="3"/>
  <c r="SJM57" i="3"/>
  <c r="SJL57" i="3"/>
  <c r="SJK57" i="3"/>
  <c r="SIZ57" i="3"/>
  <c r="SIY57" i="3"/>
  <c r="SIX57" i="3"/>
  <c r="SIW57" i="3"/>
  <c r="SIV57" i="3"/>
  <c r="SIU57" i="3"/>
  <c r="SIJ57" i="3"/>
  <c r="SII57" i="3"/>
  <c r="SIH57" i="3"/>
  <c r="SIG57" i="3"/>
  <c r="SIF57" i="3"/>
  <c r="SIE57" i="3"/>
  <c r="SHT57" i="3"/>
  <c r="SHS57" i="3"/>
  <c r="SHR57" i="3"/>
  <c r="SHQ57" i="3"/>
  <c r="SHP57" i="3"/>
  <c r="SHO57" i="3"/>
  <c r="SHD57" i="3"/>
  <c r="SHC57" i="3"/>
  <c r="SHB57" i="3"/>
  <c r="SHA57" i="3"/>
  <c r="SGZ57" i="3"/>
  <c r="SGY57" i="3"/>
  <c r="SGN57" i="3"/>
  <c r="SGM57" i="3"/>
  <c r="SGL57" i="3"/>
  <c r="SGK57" i="3"/>
  <c r="SGJ57" i="3"/>
  <c r="SGI57" i="3"/>
  <c r="SFX57" i="3"/>
  <c r="SFW57" i="3"/>
  <c r="SFV57" i="3"/>
  <c r="SFU57" i="3"/>
  <c r="SFT57" i="3"/>
  <c r="SFS57" i="3"/>
  <c r="SFH57" i="3"/>
  <c r="SFG57" i="3"/>
  <c r="SFF57" i="3"/>
  <c r="SFE57" i="3"/>
  <c r="SFD57" i="3"/>
  <c r="SFC57" i="3"/>
  <c r="SER57" i="3"/>
  <c r="SEQ57" i="3"/>
  <c r="SEP57" i="3"/>
  <c r="SEO57" i="3"/>
  <c r="SEN57" i="3"/>
  <c r="SEM57" i="3"/>
  <c r="SEB57" i="3"/>
  <c r="SEA57" i="3"/>
  <c r="SDZ57" i="3"/>
  <c r="SDY57" i="3"/>
  <c r="SDX57" i="3"/>
  <c r="SDW57" i="3"/>
  <c r="SDL57" i="3"/>
  <c r="SDK57" i="3"/>
  <c r="SDJ57" i="3"/>
  <c r="SDI57" i="3"/>
  <c r="SDH57" i="3"/>
  <c r="SDG57" i="3"/>
  <c r="SCV57" i="3"/>
  <c r="SCU57" i="3"/>
  <c r="SCT57" i="3"/>
  <c r="SCS57" i="3"/>
  <c r="SCR57" i="3"/>
  <c r="SCQ57" i="3"/>
  <c r="SCF57" i="3"/>
  <c r="SCE57" i="3"/>
  <c r="SCD57" i="3"/>
  <c r="SCC57" i="3"/>
  <c r="SCB57" i="3"/>
  <c r="SCA57" i="3"/>
  <c r="SBP57" i="3"/>
  <c r="SBO57" i="3"/>
  <c r="SBN57" i="3"/>
  <c r="SBM57" i="3"/>
  <c r="SBL57" i="3"/>
  <c r="SBK57" i="3"/>
  <c r="SAZ57" i="3"/>
  <c r="SAY57" i="3"/>
  <c r="SAX57" i="3"/>
  <c r="SAW57" i="3"/>
  <c r="SAV57" i="3"/>
  <c r="SAU57" i="3"/>
  <c r="SAJ57" i="3"/>
  <c r="SAI57" i="3"/>
  <c r="SAH57" i="3"/>
  <c r="SAG57" i="3"/>
  <c r="SAF57" i="3"/>
  <c r="SAE57" i="3"/>
  <c r="RZT57" i="3"/>
  <c r="RZS57" i="3"/>
  <c r="RZR57" i="3"/>
  <c r="RZQ57" i="3"/>
  <c r="RZP57" i="3"/>
  <c r="RZO57" i="3"/>
  <c r="RZD57" i="3"/>
  <c r="RZC57" i="3"/>
  <c r="RZB57" i="3"/>
  <c r="RZA57" i="3"/>
  <c r="RYZ57" i="3"/>
  <c r="RYY57" i="3"/>
  <c r="RYN57" i="3"/>
  <c r="RYM57" i="3"/>
  <c r="RYL57" i="3"/>
  <c r="RYK57" i="3"/>
  <c r="RYJ57" i="3"/>
  <c r="RYI57" i="3"/>
  <c r="RXX57" i="3"/>
  <c r="RXW57" i="3"/>
  <c r="RXV57" i="3"/>
  <c r="RXU57" i="3"/>
  <c r="RXT57" i="3"/>
  <c r="RXS57" i="3"/>
  <c r="RXH57" i="3"/>
  <c r="RXG57" i="3"/>
  <c r="RXF57" i="3"/>
  <c r="RXE57" i="3"/>
  <c r="RXD57" i="3"/>
  <c r="RXC57" i="3"/>
  <c r="RWR57" i="3"/>
  <c r="RWQ57" i="3"/>
  <c r="RWP57" i="3"/>
  <c r="RWO57" i="3"/>
  <c r="RWN57" i="3"/>
  <c r="RWM57" i="3"/>
  <c r="RWB57" i="3"/>
  <c r="RWA57" i="3"/>
  <c r="RVZ57" i="3"/>
  <c r="RVY57" i="3"/>
  <c r="RVX57" i="3"/>
  <c r="RVW57" i="3"/>
  <c r="RVL57" i="3"/>
  <c r="RVK57" i="3"/>
  <c r="RVJ57" i="3"/>
  <c r="RVI57" i="3"/>
  <c r="RVH57" i="3"/>
  <c r="RVG57" i="3"/>
  <c r="RUV57" i="3"/>
  <c r="RUU57" i="3"/>
  <c r="RUT57" i="3"/>
  <c r="RUS57" i="3"/>
  <c r="RUR57" i="3"/>
  <c r="RUQ57" i="3"/>
  <c r="RUF57" i="3"/>
  <c r="RUE57" i="3"/>
  <c r="RUD57" i="3"/>
  <c r="RUC57" i="3"/>
  <c r="RUB57" i="3"/>
  <c r="RUA57" i="3"/>
  <c r="RTP57" i="3"/>
  <c r="RTO57" i="3"/>
  <c r="RTN57" i="3"/>
  <c r="RTM57" i="3"/>
  <c r="RTL57" i="3"/>
  <c r="RTK57" i="3"/>
  <c r="RSZ57" i="3"/>
  <c r="RSY57" i="3"/>
  <c r="RSX57" i="3"/>
  <c r="RSW57" i="3"/>
  <c r="RSV57" i="3"/>
  <c r="RSU57" i="3"/>
  <c r="RSJ57" i="3"/>
  <c r="RSI57" i="3"/>
  <c r="RSH57" i="3"/>
  <c r="RSG57" i="3"/>
  <c r="RSF57" i="3"/>
  <c r="RSE57" i="3"/>
  <c r="RRT57" i="3"/>
  <c r="RRS57" i="3"/>
  <c r="RRR57" i="3"/>
  <c r="RRQ57" i="3"/>
  <c r="RRP57" i="3"/>
  <c r="RRO57" i="3"/>
  <c r="RRD57" i="3"/>
  <c r="RRC57" i="3"/>
  <c r="RRB57" i="3"/>
  <c r="RRA57" i="3"/>
  <c r="RQZ57" i="3"/>
  <c r="RQY57" i="3"/>
  <c r="RQN57" i="3"/>
  <c r="RQM57" i="3"/>
  <c r="RQL57" i="3"/>
  <c r="RQK57" i="3"/>
  <c r="RQJ57" i="3"/>
  <c r="RQI57" i="3"/>
  <c r="RPX57" i="3"/>
  <c r="RPW57" i="3"/>
  <c r="RPV57" i="3"/>
  <c r="RPU57" i="3"/>
  <c r="RPT57" i="3"/>
  <c r="RPS57" i="3"/>
  <c r="RPH57" i="3"/>
  <c r="RPG57" i="3"/>
  <c r="RPF57" i="3"/>
  <c r="RPE57" i="3"/>
  <c r="RPD57" i="3"/>
  <c r="RPC57" i="3"/>
  <c r="ROR57" i="3"/>
  <c r="ROQ57" i="3"/>
  <c r="ROP57" i="3"/>
  <c r="ROO57" i="3"/>
  <c r="RON57" i="3"/>
  <c r="ROM57" i="3"/>
  <c r="ROB57" i="3"/>
  <c r="ROA57" i="3"/>
  <c r="RNZ57" i="3"/>
  <c r="RNY57" i="3"/>
  <c r="RNX57" i="3"/>
  <c r="RNW57" i="3"/>
  <c r="RNL57" i="3"/>
  <c r="RNK57" i="3"/>
  <c r="RNJ57" i="3"/>
  <c r="RNI57" i="3"/>
  <c r="RNH57" i="3"/>
  <c r="RNG57" i="3"/>
  <c r="RMV57" i="3"/>
  <c r="RMU57" i="3"/>
  <c r="RMT57" i="3"/>
  <c r="RMS57" i="3"/>
  <c r="RMR57" i="3"/>
  <c r="RMQ57" i="3"/>
  <c r="RMF57" i="3"/>
  <c r="RME57" i="3"/>
  <c r="RMD57" i="3"/>
  <c r="RMC57" i="3"/>
  <c r="RMB57" i="3"/>
  <c r="RMA57" i="3"/>
  <c r="RLP57" i="3"/>
  <c r="RLO57" i="3"/>
  <c r="RLN57" i="3"/>
  <c r="RLM57" i="3"/>
  <c r="RLL57" i="3"/>
  <c r="RLK57" i="3"/>
  <c r="RKZ57" i="3"/>
  <c r="RKY57" i="3"/>
  <c r="RKX57" i="3"/>
  <c r="RKW57" i="3"/>
  <c r="RKV57" i="3"/>
  <c r="RKU57" i="3"/>
  <c r="RKJ57" i="3"/>
  <c r="RKI57" i="3"/>
  <c r="RKH57" i="3"/>
  <c r="RKG57" i="3"/>
  <c r="RKF57" i="3"/>
  <c r="RKE57" i="3"/>
  <c r="RJT57" i="3"/>
  <c r="RJS57" i="3"/>
  <c r="RJR57" i="3"/>
  <c r="RJQ57" i="3"/>
  <c r="RJP57" i="3"/>
  <c r="RJO57" i="3"/>
  <c r="RJD57" i="3"/>
  <c r="RJC57" i="3"/>
  <c r="RJB57" i="3"/>
  <c r="RJA57" i="3"/>
  <c r="RIZ57" i="3"/>
  <c r="RIY57" i="3"/>
  <c r="RIN57" i="3"/>
  <c r="RIM57" i="3"/>
  <c r="RIL57" i="3"/>
  <c r="RIK57" i="3"/>
  <c r="RIJ57" i="3"/>
  <c r="RII57" i="3"/>
  <c r="RHX57" i="3"/>
  <c r="RHW57" i="3"/>
  <c r="RHV57" i="3"/>
  <c r="RHU57" i="3"/>
  <c r="RHT57" i="3"/>
  <c r="RHS57" i="3"/>
  <c r="RHH57" i="3"/>
  <c r="RHG57" i="3"/>
  <c r="RHF57" i="3"/>
  <c r="RHE57" i="3"/>
  <c r="RHD57" i="3"/>
  <c r="RHC57" i="3"/>
  <c r="RGR57" i="3"/>
  <c r="RGQ57" i="3"/>
  <c r="RGP57" i="3"/>
  <c r="RGO57" i="3"/>
  <c r="RGN57" i="3"/>
  <c r="RGM57" i="3"/>
  <c r="RGB57" i="3"/>
  <c r="RGA57" i="3"/>
  <c r="RFZ57" i="3"/>
  <c r="RFY57" i="3"/>
  <c r="RFX57" i="3"/>
  <c r="RFW57" i="3"/>
  <c r="RFL57" i="3"/>
  <c r="RFK57" i="3"/>
  <c r="RFJ57" i="3"/>
  <c r="RFI57" i="3"/>
  <c r="RFH57" i="3"/>
  <c r="RFG57" i="3"/>
  <c r="REV57" i="3"/>
  <c r="REU57" i="3"/>
  <c r="RET57" i="3"/>
  <c r="RES57" i="3"/>
  <c r="RER57" i="3"/>
  <c r="REQ57" i="3"/>
  <c r="REF57" i="3"/>
  <c r="REE57" i="3"/>
  <c r="RED57" i="3"/>
  <c r="REC57" i="3"/>
  <c r="REB57" i="3"/>
  <c r="REA57" i="3"/>
  <c r="RDP57" i="3"/>
  <c r="RDO57" i="3"/>
  <c r="RDN57" i="3"/>
  <c r="RDM57" i="3"/>
  <c r="RDL57" i="3"/>
  <c r="RDK57" i="3"/>
  <c r="RCZ57" i="3"/>
  <c r="RCY57" i="3"/>
  <c r="RCX57" i="3"/>
  <c r="RCW57" i="3"/>
  <c r="RCV57" i="3"/>
  <c r="RCU57" i="3"/>
  <c r="RCJ57" i="3"/>
  <c r="RCI57" i="3"/>
  <c r="RCH57" i="3"/>
  <c r="RCG57" i="3"/>
  <c r="RCF57" i="3"/>
  <c r="RCE57" i="3"/>
  <c r="RBT57" i="3"/>
  <c r="RBS57" i="3"/>
  <c r="RBR57" i="3"/>
  <c r="RBQ57" i="3"/>
  <c r="RBP57" i="3"/>
  <c r="RBO57" i="3"/>
  <c r="RBD57" i="3"/>
  <c r="RBC57" i="3"/>
  <c r="RBB57" i="3"/>
  <c r="RBA57" i="3"/>
  <c r="RAZ57" i="3"/>
  <c r="RAY57" i="3"/>
  <c r="RAN57" i="3"/>
  <c r="RAM57" i="3"/>
  <c r="RAL57" i="3"/>
  <c r="RAK57" i="3"/>
  <c r="RAJ57" i="3"/>
  <c r="RAI57" i="3"/>
  <c r="QZX57" i="3"/>
  <c r="QZW57" i="3"/>
  <c r="QZV57" i="3"/>
  <c r="QZU57" i="3"/>
  <c r="QZT57" i="3"/>
  <c r="QZS57" i="3"/>
  <c r="QZH57" i="3"/>
  <c r="QZG57" i="3"/>
  <c r="QZF57" i="3"/>
  <c r="QZE57" i="3"/>
  <c r="QZD57" i="3"/>
  <c r="QZC57" i="3"/>
  <c r="QYR57" i="3"/>
  <c r="QYQ57" i="3"/>
  <c r="QYP57" i="3"/>
  <c r="QYO57" i="3"/>
  <c r="QYN57" i="3"/>
  <c r="QYM57" i="3"/>
  <c r="QYB57" i="3"/>
  <c r="QYA57" i="3"/>
  <c r="QXZ57" i="3"/>
  <c r="QXY57" i="3"/>
  <c r="QXX57" i="3"/>
  <c r="QXW57" i="3"/>
  <c r="QXL57" i="3"/>
  <c r="QXK57" i="3"/>
  <c r="QXJ57" i="3"/>
  <c r="QXI57" i="3"/>
  <c r="QXH57" i="3"/>
  <c r="QXG57" i="3"/>
  <c r="QWV57" i="3"/>
  <c r="QWU57" i="3"/>
  <c r="QWT57" i="3"/>
  <c r="QWS57" i="3"/>
  <c r="QWR57" i="3"/>
  <c r="QWQ57" i="3"/>
  <c r="QWF57" i="3"/>
  <c r="QWE57" i="3"/>
  <c r="QWD57" i="3"/>
  <c r="QWC57" i="3"/>
  <c r="QWB57" i="3"/>
  <c r="QWA57" i="3"/>
  <c r="QVP57" i="3"/>
  <c r="QVO57" i="3"/>
  <c r="QVN57" i="3"/>
  <c r="QVM57" i="3"/>
  <c r="QVL57" i="3"/>
  <c r="QVK57" i="3"/>
  <c r="QUZ57" i="3"/>
  <c r="QUY57" i="3"/>
  <c r="QUX57" i="3"/>
  <c r="QUW57" i="3"/>
  <c r="QUV57" i="3"/>
  <c r="QUU57" i="3"/>
  <c r="QUJ57" i="3"/>
  <c r="QUI57" i="3"/>
  <c r="QUH57" i="3"/>
  <c r="QUG57" i="3"/>
  <c r="QUF57" i="3"/>
  <c r="QUE57" i="3"/>
  <c r="QTT57" i="3"/>
  <c r="QTS57" i="3"/>
  <c r="QTR57" i="3"/>
  <c r="QTQ57" i="3"/>
  <c r="QTP57" i="3"/>
  <c r="QTO57" i="3"/>
  <c r="QTD57" i="3"/>
  <c r="QTC57" i="3"/>
  <c r="QTB57" i="3"/>
  <c r="QTA57" i="3"/>
  <c r="QSZ57" i="3"/>
  <c r="QSY57" i="3"/>
  <c r="QSN57" i="3"/>
  <c r="QSM57" i="3"/>
  <c r="QSL57" i="3"/>
  <c r="QSK57" i="3"/>
  <c r="QSJ57" i="3"/>
  <c r="QSI57" i="3"/>
  <c r="QRX57" i="3"/>
  <c r="QRW57" i="3"/>
  <c r="QRV57" i="3"/>
  <c r="QRU57" i="3"/>
  <c r="QRT57" i="3"/>
  <c r="QRS57" i="3"/>
  <c r="QRH57" i="3"/>
  <c r="QRG57" i="3"/>
  <c r="QRF57" i="3"/>
  <c r="QRE57" i="3"/>
  <c r="QRD57" i="3"/>
  <c r="QRC57" i="3"/>
  <c r="QQR57" i="3"/>
  <c r="QQQ57" i="3"/>
  <c r="QQP57" i="3"/>
  <c r="QQO57" i="3"/>
  <c r="QQN57" i="3"/>
  <c r="QQM57" i="3"/>
  <c r="QQB57" i="3"/>
  <c r="QQA57" i="3"/>
  <c r="QPZ57" i="3"/>
  <c r="QPY57" i="3"/>
  <c r="QPX57" i="3"/>
  <c r="QPW57" i="3"/>
  <c r="QPL57" i="3"/>
  <c r="QPK57" i="3"/>
  <c r="QPJ57" i="3"/>
  <c r="QPI57" i="3"/>
  <c r="QPH57" i="3"/>
  <c r="QPG57" i="3"/>
  <c r="QOV57" i="3"/>
  <c r="QOU57" i="3"/>
  <c r="QOT57" i="3"/>
  <c r="QOS57" i="3"/>
  <c r="QOR57" i="3"/>
  <c r="QOQ57" i="3"/>
  <c r="QOF57" i="3"/>
  <c r="QOE57" i="3"/>
  <c r="QOD57" i="3"/>
  <c r="QOC57" i="3"/>
  <c r="QOB57" i="3"/>
  <c r="QOA57" i="3"/>
  <c r="QNP57" i="3"/>
  <c r="QNO57" i="3"/>
  <c r="QNN57" i="3"/>
  <c r="QNM57" i="3"/>
  <c r="QNL57" i="3"/>
  <c r="QNK57" i="3"/>
  <c r="QMZ57" i="3"/>
  <c r="QMY57" i="3"/>
  <c r="QMX57" i="3"/>
  <c r="QMW57" i="3"/>
  <c r="QMV57" i="3"/>
  <c r="QMU57" i="3"/>
  <c r="QMJ57" i="3"/>
  <c r="QMI57" i="3"/>
  <c r="QMH57" i="3"/>
  <c r="QMG57" i="3"/>
  <c r="QMF57" i="3"/>
  <c r="QME57" i="3"/>
  <c r="QLT57" i="3"/>
  <c r="QLS57" i="3"/>
  <c r="QLR57" i="3"/>
  <c r="QLQ57" i="3"/>
  <c r="QLP57" i="3"/>
  <c r="QLO57" i="3"/>
  <c r="QLD57" i="3"/>
  <c r="QLC57" i="3"/>
  <c r="QLB57" i="3"/>
  <c r="QLA57" i="3"/>
  <c r="QKZ57" i="3"/>
  <c r="QKY57" i="3"/>
  <c r="QKN57" i="3"/>
  <c r="QKM57" i="3"/>
  <c r="QKL57" i="3"/>
  <c r="QKK57" i="3"/>
  <c r="QKJ57" i="3"/>
  <c r="QKI57" i="3"/>
  <c r="QJX57" i="3"/>
  <c r="QJW57" i="3"/>
  <c r="QJV57" i="3"/>
  <c r="QJU57" i="3"/>
  <c r="QJT57" i="3"/>
  <c r="QJS57" i="3"/>
  <c r="QJH57" i="3"/>
  <c r="QJG57" i="3"/>
  <c r="QJF57" i="3"/>
  <c r="QJE57" i="3"/>
  <c r="QJD57" i="3"/>
  <c r="QJC57" i="3"/>
  <c r="QIR57" i="3"/>
  <c r="QIQ57" i="3"/>
  <c r="QIP57" i="3"/>
  <c r="QIO57" i="3"/>
  <c r="QIN57" i="3"/>
  <c r="QIM57" i="3"/>
  <c r="QIB57" i="3"/>
  <c r="QIA57" i="3"/>
  <c r="QHZ57" i="3"/>
  <c r="QHY57" i="3"/>
  <c r="QHX57" i="3"/>
  <c r="QHW57" i="3"/>
  <c r="QHL57" i="3"/>
  <c r="QHK57" i="3"/>
  <c r="QHJ57" i="3"/>
  <c r="QHI57" i="3"/>
  <c r="QHH57" i="3"/>
  <c r="QHG57" i="3"/>
  <c r="QGV57" i="3"/>
  <c r="QGU57" i="3"/>
  <c r="QGT57" i="3"/>
  <c r="QGS57" i="3"/>
  <c r="QGR57" i="3"/>
  <c r="QGQ57" i="3"/>
  <c r="QGF57" i="3"/>
  <c r="QGE57" i="3"/>
  <c r="QGD57" i="3"/>
  <c r="QGC57" i="3"/>
  <c r="QGB57" i="3"/>
  <c r="QGA57" i="3"/>
  <c r="QFP57" i="3"/>
  <c r="QFO57" i="3"/>
  <c r="QFN57" i="3"/>
  <c r="QFM57" i="3"/>
  <c r="QFL57" i="3"/>
  <c r="QFK57" i="3"/>
  <c r="QEZ57" i="3"/>
  <c r="QEY57" i="3"/>
  <c r="QEX57" i="3"/>
  <c r="QEW57" i="3"/>
  <c r="QEV57" i="3"/>
  <c r="QEU57" i="3"/>
  <c r="QEJ57" i="3"/>
  <c r="QEI57" i="3"/>
  <c r="QEH57" i="3"/>
  <c r="QEG57" i="3"/>
  <c r="QEF57" i="3"/>
  <c r="QEE57" i="3"/>
  <c r="QDT57" i="3"/>
  <c r="QDS57" i="3"/>
  <c r="QDR57" i="3"/>
  <c r="QDQ57" i="3"/>
  <c r="QDP57" i="3"/>
  <c r="QDO57" i="3"/>
  <c r="QDD57" i="3"/>
  <c r="QDC57" i="3"/>
  <c r="QDB57" i="3"/>
  <c r="QDA57" i="3"/>
  <c r="QCZ57" i="3"/>
  <c r="QCY57" i="3"/>
  <c r="QCN57" i="3"/>
  <c r="QCM57" i="3"/>
  <c r="QCL57" i="3"/>
  <c r="QCK57" i="3"/>
  <c r="QCJ57" i="3"/>
  <c r="QCI57" i="3"/>
  <c r="QBX57" i="3"/>
  <c r="QBW57" i="3"/>
  <c r="QBV57" i="3"/>
  <c r="QBU57" i="3"/>
  <c r="QBT57" i="3"/>
  <c r="QBS57" i="3"/>
  <c r="QBH57" i="3"/>
  <c r="QBG57" i="3"/>
  <c r="QBF57" i="3"/>
  <c r="QBE57" i="3"/>
  <c r="QBD57" i="3"/>
  <c r="QBC57" i="3"/>
  <c r="QAR57" i="3"/>
  <c r="QAQ57" i="3"/>
  <c r="QAP57" i="3"/>
  <c r="QAO57" i="3"/>
  <c r="QAN57" i="3"/>
  <c r="QAM57" i="3"/>
  <c r="QAB57" i="3"/>
  <c r="QAA57" i="3"/>
  <c r="PZZ57" i="3"/>
  <c r="PZY57" i="3"/>
  <c r="PZX57" i="3"/>
  <c r="PZW57" i="3"/>
  <c r="PZL57" i="3"/>
  <c r="PZK57" i="3"/>
  <c r="PZJ57" i="3"/>
  <c r="PZI57" i="3"/>
  <c r="PZH57" i="3"/>
  <c r="PZG57" i="3"/>
  <c r="PYV57" i="3"/>
  <c r="PYU57" i="3"/>
  <c r="PYT57" i="3"/>
  <c r="PYS57" i="3"/>
  <c r="PYR57" i="3"/>
  <c r="PYQ57" i="3"/>
  <c r="PYF57" i="3"/>
  <c r="PYE57" i="3"/>
  <c r="PYD57" i="3"/>
  <c r="PYC57" i="3"/>
  <c r="PYB57" i="3"/>
  <c r="PYA57" i="3"/>
  <c r="PXP57" i="3"/>
  <c r="PXO57" i="3"/>
  <c r="PXN57" i="3"/>
  <c r="PXM57" i="3"/>
  <c r="PXL57" i="3"/>
  <c r="PXK57" i="3"/>
  <c r="PWZ57" i="3"/>
  <c r="PWY57" i="3"/>
  <c r="PWX57" i="3"/>
  <c r="PWW57" i="3"/>
  <c r="PWV57" i="3"/>
  <c r="PWU57" i="3"/>
  <c r="PWJ57" i="3"/>
  <c r="PWI57" i="3"/>
  <c r="PWH57" i="3"/>
  <c r="PWG57" i="3"/>
  <c r="PWF57" i="3"/>
  <c r="PWE57" i="3"/>
  <c r="PVT57" i="3"/>
  <c r="PVS57" i="3"/>
  <c r="PVR57" i="3"/>
  <c r="PVQ57" i="3"/>
  <c r="PVP57" i="3"/>
  <c r="PVO57" i="3"/>
  <c r="PVD57" i="3"/>
  <c r="PVC57" i="3"/>
  <c r="PVB57" i="3"/>
  <c r="PVA57" i="3"/>
  <c r="PUZ57" i="3"/>
  <c r="PUY57" i="3"/>
  <c r="PUN57" i="3"/>
  <c r="PUM57" i="3"/>
  <c r="PUL57" i="3"/>
  <c r="PUK57" i="3"/>
  <c r="PUJ57" i="3"/>
  <c r="PUI57" i="3"/>
  <c r="PTX57" i="3"/>
  <c r="PTW57" i="3"/>
  <c r="PTV57" i="3"/>
  <c r="PTU57" i="3"/>
  <c r="PTT57" i="3"/>
  <c r="PTS57" i="3"/>
  <c r="PTH57" i="3"/>
  <c r="PTG57" i="3"/>
  <c r="PTF57" i="3"/>
  <c r="PTE57" i="3"/>
  <c r="PTD57" i="3"/>
  <c r="PTC57" i="3"/>
  <c r="PSR57" i="3"/>
  <c r="PSQ57" i="3"/>
  <c r="PSP57" i="3"/>
  <c r="PSO57" i="3"/>
  <c r="PSN57" i="3"/>
  <c r="PSM57" i="3"/>
  <c r="PSB57" i="3"/>
  <c r="PSA57" i="3"/>
  <c r="PRZ57" i="3"/>
  <c r="PRY57" i="3"/>
  <c r="PRX57" i="3"/>
  <c r="PRW57" i="3"/>
  <c r="PRL57" i="3"/>
  <c r="PRK57" i="3"/>
  <c r="PRJ57" i="3"/>
  <c r="PRI57" i="3"/>
  <c r="PRH57" i="3"/>
  <c r="PRG57" i="3"/>
  <c r="PQV57" i="3"/>
  <c r="PQU57" i="3"/>
  <c r="PQT57" i="3"/>
  <c r="PQS57" i="3"/>
  <c r="PQR57" i="3"/>
  <c r="PQQ57" i="3"/>
  <c r="PQF57" i="3"/>
  <c r="PQE57" i="3"/>
  <c r="PQD57" i="3"/>
  <c r="PQC57" i="3"/>
  <c r="PQB57" i="3"/>
  <c r="PQA57" i="3"/>
  <c r="PPP57" i="3"/>
  <c r="PPO57" i="3"/>
  <c r="PPN57" i="3"/>
  <c r="PPM57" i="3"/>
  <c r="PPL57" i="3"/>
  <c r="PPK57" i="3"/>
  <c r="POZ57" i="3"/>
  <c r="POY57" i="3"/>
  <c r="POX57" i="3"/>
  <c r="POW57" i="3"/>
  <c r="POV57" i="3"/>
  <c r="POU57" i="3"/>
  <c r="POJ57" i="3"/>
  <c r="POI57" i="3"/>
  <c r="POH57" i="3"/>
  <c r="POG57" i="3"/>
  <c r="POF57" i="3"/>
  <c r="POE57" i="3"/>
  <c r="PNT57" i="3"/>
  <c r="PNS57" i="3"/>
  <c r="PNR57" i="3"/>
  <c r="PNQ57" i="3"/>
  <c r="PNP57" i="3"/>
  <c r="PNO57" i="3"/>
  <c r="PND57" i="3"/>
  <c r="PNC57" i="3"/>
  <c r="PNB57" i="3"/>
  <c r="PNA57" i="3"/>
  <c r="PMZ57" i="3"/>
  <c r="PMY57" i="3"/>
  <c r="PMN57" i="3"/>
  <c r="PMM57" i="3"/>
  <c r="PML57" i="3"/>
  <c r="PMK57" i="3"/>
  <c r="PMJ57" i="3"/>
  <c r="PMI57" i="3"/>
  <c r="PLX57" i="3"/>
  <c r="PLW57" i="3"/>
  <c r="PLV57" i="3"/>
  <c r="PLU57" i="3"/>
  <c r="PLT57" i="3"/>
  <c r="PLS57" i="3"/>
  <c r="PLH57" i="3"/>
  <c r="PLG57" i="3"/>
  <c r="PLF57" i="3"/>
  <c r="PLE57" i="3"/>
  <c r="PLD57" i="3"/>
  <c r="PLC57" i="3"/>
  <c r="PKR57" i="3"/>
  <c r="PKQ57" i="3"/>
  <c r="PKP57" i="3"/>
  <c r="PKO57" i="3"/>
  <c r="PKN57" i="3"/>
  <c r="PKM57" i="3"/>
  <c r="PKB57" i="3"/>
  <c r="PKA57" i="3"/>
  <c r="PJZ57" i="3"/>
  <c r="PJY57" i="3"/>
  <c r="PJX57" i="3"/>
  <c r="PJW57" i="3"/>
  <c r="PJL57" i="3"/>
  <c r="PJK57" i="3"/>
  <c r="PJJ57" i="3"/>
  <c r="PJI57" i="3"/>
  <c r="PJH57" i="3"/>
  <c r="PJG57" i="3"/>
  <c r="PIV57" i="3"/>
  <c r="PIU57" i="3"/>
  <c r="PIT57" i="3"/>
  <c r="PIS57" i="3"/>
  <c r="PIR57" i="3"/>
  <c r="PIQ57" i="3"/>
  <c r="PIF57" i="3"/>
  <c r="PIE57" i="3"/>
  <c r="PID57" i="3"/>
  <c r="PIC57" i="3"/>
  <c r="PIB57" i="3"/>
  <c r="PIA57" i="3"/>
  <c r="PHP57" i="3"/>
  <c r="PHO57" i="3"/>
  <c r="PHN57" i="3"/>
  <c r="PHM57" i="3"/>
  <c r="PHL57" i="3"/>
  <c r="PHK57" i="3"/>
  <c r="PGZ57" i="3"/>
  <c r="PGY57" i="3"/>
  <c r="PGX57" i="3"/>
  <c r="PGW57" i="3"/>
  <c r="PGV57" i="3"/>
  <c r="PGU57" i="3"/>
  <c r="PGJ57" i="3"/>
  <c r="PGI57" i="3"/>
  <c r="PGH57" i="3"/>
  <c r="PGG57" i="3"/>
  <c r="PGF57" i="3"/>
  <c r="PGE57" i="3"/>
  <c r="PFT57" i="3"/>
  <c r="PFS57" i="3"/>
  <c r="PFR57" i="3"/>
  <c r="PFQ57" i="3"/>
  <c r="PFP57" i="3"/>
  <c r="PFO57" i="3"/>
  <c r="PFD57" i="3"/>
  <c r="PFC57" i="3"/>
  <c r="PFB57" i="3"/>
  <c r="PFA57" i="3"/>
  <c r="PEZ57" i="3"/>
  <c r="PEY57" i="3"/>
  <c r="PEN57" i="3"/>
  <c r="PEM57" i="3"/>
  <c r="PEL57" i="3"/>
  <c r="PEK57" i="3"/>
  <c r="PEJ57" i="3"/>
  <c r="PEI57" i="3"/>
  <c r="PDX57" i="3"/>
  <c r="PDW57" i="3"/>
  <c r="PDV57" i="3"/>
  <c r="PDU57" i="3"/>
  <c r="PDT57" i="3"/>
  <c r="PDS57" i="3"/>
  <c r="PDH57" i="3"/>
  <c r="PDG57" i="3"/>
  <c r="PDF57" i="3"/>
  <c r="PDE57" i="3"/>
  <c r="PDD57" i="3"/>
  <c r="PDC57" i="3"/>
  <c r="PCR57" i="3"/>
  <c r="PCQ57" i="3"/>
  <c r="PCP57" i="3"/>
  <c r="PCO57" i="3"/>
  <c r="PCN57" i="3"/>
  <c r="PCM57" i="3"/>
  <c r="PCB57" i="3"/>
  <c r="PCA57" i="3"/>
  <c r="PBZ57" i="3"/>
  <c r="PBY57" i="3"/>
  <c r="PBX57" i="3"/>
  <c r="PBW57" i="3"/>
  <c r="PBL57" i="3"/>
  <c r="PBK57" i="3"/>
  <c r="PBJ57" i="3"/>
  <c r="PBI57" i="3"/>
  <c r="PBH57" i="3"/>
  <c r="PBG57" i="3"/>
  <c r="PAV57" i="3"/>
  <c r="PAU57" i="3"/>
  <c r="PAT57" i="3"/>
  <c r="PAS57" i="3"/>
  <c r="PAR57" i="3"/>
  <c r="PAQ57" i="3"/>
  <c r="PAF57" i="3"/>
  <c r="PAE57" i="3"/>
  <c r="PAD57" i="3"/>
  <c r="PAC57" i="3"/>
  <c r="PAB57" i="3"/>
  <c r="PAA57" i="3"/>
  <c r="OZP57" i="3"/>
  <c r="OZO57" i="3"/>
  <c r="OZN57" i="3"/>
  <c r="OZM57" i="3"/>
  <c r="OZL57" i="3"/>
  <c r="OZK57" i="3"/>
  <c r="OYZ57" i="3"/>
  <c r="OYY57" i="3"/>
  <c r="OYX57" i="3"/>
  <c r="OYW57" i="3"/>
  <c r="OYV57" i="3"/>
  <c r="OYU57" i="3"/>
  <c r="OYJ57" i="3"/>
  <c r="OYI57" i="3"/>
  <c r="OYH57" i="3"/>
  <c r="OYG57" i="3"/>
  <c r="OYF57" i="3"/>
  <c r="OYE57" i="3"/>
  <c r="OXT57" i="3"/>
  <c r="OXS57" i="3"/>
  <c r="OXR57" i="3"/>
  <c r="OXQ57" i="3"/>
  <c r="OXP57" i="3"/>
  <c r="OXO57" i="3"/>
  <c r="OXD57" i="3"/>
  <c r="OXC57" i="3"/>
  <c r="OXB57" i="3"/>
  <c r="OXA57" i="3"/>
  <c r="OWZ57" i="3"/>
  <c r="OWY57" i="3"/>
  <c r="OWN57" i="3"/>
  <c r="OWM57" i="3"/>
  <c r="OWL57" i="3"/>
  <c r="OWK57" i="3"/>
  <c r="OWJ57" i="3"/>
  <c r="OWI57" i="3"/>
  <c r="OVX57" i="3"/>
  <c r="OVW57" i="3"/>
  <c r="OVV57" i="3"/>
  <c r="OVU57" i="3"/>
  <c r="OVT57" i="3"/>
  <c r="OVS57" i="3"/>
  <c r="OVH57" i="3"/>
  <c r="OVG57" i="3"/>
  <c r="OVF57" i="3"/>
  <c r="OVE57" i="3"/>
  <c r="OVD57" i="3"/>
  <c r="OVC57" i="3"/>
  <c r="OUR57" i="3"/>
  <c r="OUQ57" i="3"/>
  <c r="OUP57" i="3"/>
  <c r="OUO57" i="3"/>
  <c r="OUN57" i="3"/>
  <c r="OUM57" i="3"/>
  <c r="OUB57" i="3"/>
  <c r="OUA57" i="3"/>
  <c r="OTZ57" i="3"/>
  <c r="OTY57" i="3"/>
  <c r="OTX57" i="3"/>
  <c r="OTW57" i="3"/>
  <c r="OTL57" i="3"/>
  <c r="OTK57" i="3"/>
  <c r="OTJ57" i="3"/>
  <c r="OTI57" i="3"/>
  <c r="OTH57" i="3"/>
  <c r="OTG57" i="3"/>
  <c r="OSV57" i="3"/>
  <c r="OSU57" i="3"/>
  <c r="OST57" i="3"/>
  <c r="OSS57" i="3"/>
  <c r="OSR57" i="3"/>
  <c r="OSQ57" i="3"/>
  <c r="OSF57" i="3"/>
  <c r="OSE57" i="3"/>
  <c r="OSD57" i="3"/>
  <c r="OSC57" i="3"/>
  <c r="OSB57" i="3"/>
  <c r="OSA57" i="3"/>
  <c r="ORP57" i="3"/>
  <c r="ORO57" i="3"/>
  <c r="ORN57" i="3"/>
  <c r="ORM57" i="3"/>
  <c r="ORL57" i="3"/>
  <c r="ORK57" i="3"/>
  <c r="OQZ57" i="3"/>
  <c r="OQY57" i="3"/>
  <c r="OQX57" i="3"/>
  <c r="OQW57" i="3"/>
  <c r="OQV57" i="3"/>
  <c r="OQU57" i="3"/>
  <c r="OQJ57" i="3"/>
  <c r="OQI57" i="3"/>
  <c r="OQH57" i="3"/>
  <c r="OQG57" i="3"/>
  <c r="OQF57" i="3"/>
  <c r="OQE57" i="3"/>
  <c r="OPT57" i="3"/>
  <c r="OPS57" i="3"/>
  <c r="OPR57" i="3"/>
  <c r="OPQ57" i="3"/>
  <c r="OPP57" i="3"/>
  <c r="OPO57" i="3"/>
  <c r="OPD57" i="3"/>
  <c r="OPC57" i="3"/>
  <c r="OPB57" i="3"/>
  <c r="OPA57" i="3"/>
  <c r="OOZ57" i="3"/>
  <c r="OOY57" i="3"/>
  <c r="OON57" i="3"/>
  <c r="OOM57" i="3"/>
  <c r="OOL57" i="3"/>
  <c r="OOK57" i="3"/>
  <c r="OOJ57" i="3"/>
  <c r="OOI57" i="3"/>
  <c r="ONX57" i="3"/>
  <c r="ONW57" i="3"/>
  <c r="ONV57" i="3"/>
  <c r="ONU57" i="3"/>
  <c r="ONT57" i="3"/>
  <c r="ONS57" i="3"/>
  <c r="ONH57" i="3"/>
  <c r="ONG57" i="3"/>
  <c r="ONF57" i="3"/>
  <c r="ONE57" i="3"/>
  <c r="OND57" i="3"/>
  <c r="ONC57" i="3"/>
  <c r="OMR57" i="3"/>
  <c r="OMQ57" i="3"/>
  <c r="OMP57" i="3"/>
  <c r="OMO57" i="3"/>
  <c r="OMN57" i="3"/>
  <c r="OMM57" i="3"/>
  <c r="OMB57" i="3"/>
  <c r="OMA57" i="3"/>
  <c r="OLZ57" i="3"/>
  <c r="OLY57" i="3"/>
  <c r="OLX57" i="3"/>
  <c r="OLW57" i="3"/>
  <c r="OLL57" i="3"/>
  <c r="OLK57" i="3"/>
  <c r="OLJ57" i="3"/>
  <c r="OLI57" i="3"/>
  <c r="OLH57" i="3"/>
  <c r="OLG57" i="3"/>
  <c r="OKV57" i="3"/>
  <c r="OKU57" i="3"/>
  <c r="OKT57" i="3"/>
  <c r="OKS57" i="3"/>
  <c r="OKR57" i="3"/>
  <c r="OKQ57" i="3"/>
  <c r="OKF57" i="3"/>
  <c r="OKE57" i="3"/>
  <c r="OKD57" i="3"/>
  <c r="OKC57" i="3"/>
  <c r="OKB57" i="3"/>
  <c r="OKA57" i="3"/>
  <c r="OJP57" i="3"/>
  <c r="OJO57" i="3"/>
  <c r="OJN57" i="3"/>
  <c r="OJM57" i="3"/>
  <c r="OJL57" i="3"/>
  <c r="OJK57" i="3"/>
  <c r="OIZ57" i="3"/>
  <c r="OIY57" i="3"/>
  <c r="OIX57" i="3"/>
  <c r="OIW57" i="3"/>
  <c r="OIV57" i="3"/>
  <c r="OIU57" i="3"/>
  <c r="OIJ57" i="3"/>
  <c r="OII57" i="3"/>
  <c r="OIH57" i="3"/>
  <c r="OIG57" i="3"/>
  <c r="OIF57" i="3"/>
  <c r="OIE57" i="3"/>
  <c r="OHT57" i="3"/>
  <c r="OHS57" i="3"/>
  <c r="OHR57" i="3"/>
  <c r="OHQ57" i="3"/>
  <c r="OHP57" i="3"/>
  <c r="OHO57" i="3"/>
  <c r="OHD57" i="3"/>
  <c r="OHC57" i="3"/>
  <c r="OHB57" i="3"/>
  <c r="OHA57" i="3"/>
  <c r="OGZ57" i="3"/>
  <c r="OGY57" i="3"/>
  <c r="OGN57" i="3"/>
  <c r="OGM57" i="3"/>
  <c r="OGL57" i="3"/>
  <c r="OGK57" i="3"/>
  <c r="OGJ57" i="3"/>
  <c r="OGI57" i="3"/>
  <c r="OFX57" i="3"/>
  <c r="OFW57" i="3"/>
  <c r="OFV57" i="3"/>
  <c r="OFU57" i="3"/>
  <c r="OFT57" i="3"/>
  <c r="OFS57" i="3"/>
  <c r="OFH57" i="3"/>
  <c r="OFG57" i="3"/>
  <c r="OFF57" i="3"/>
  <c r="OFE57" i="3"/>
  <c r="OFD57" i="3"/>
  <c r="OFC57" i="3"/>
  <c r="OER57" i="3"/>
  <c r="OEQ57" i="3"/>
  <c r="OEP57" i="3"/>
  <c r="OEO57" i="3"/>
  <c r="OEN57" i="3"/>
  <c r="OEM57" i="3"/>
  <c r="OEB57" i="3"/>
  <c r="OEA57" i="3"/>
  <c r="ODZ57" i="3"/>
  <c r="ODY57" i="3"/>
  <c r="ODX57" i="3"/>
  <c r="ODW57" i="3"/>
  <c r="ODL57" i="3"/>
  <c r="ODK57" i="3"/>
  <c r="ODJ57" i="3"/>
  <c r="ODI57" i="3"/>
  <c r="ODH57" i="3"/>
  <c r="ODG57" i="3"/>
  <c r="OCV57" i="3"/>
  <c r="OCU57" i="3"/>
  <c r="OCT57" i="3"/>
  <c r="OCS57" i="3"/>
  <c r="OCR57" i="3"/>
  <c r="OCQ57" i="3"/>
  <c r="OCF57" i="3"/>
  <c r="OCE57" i="3"/>
  <c r="OCD57" i="3"/>
  <c r="OCC57" i="3"/>
  <c r="OCB57" i="3"/>
  <c r="OCA57" i="3"/>
  <c r="OBP57" i="3"/>
  <c r="OBO57" i="3"/>
  <c r="OBN57" i="3"/>
  <c r="OBM57" i="3"/>
  <c r="OBL57" i="3"/>
  <c r="OBK57" i="3"/>
  <c r="OAZ57" i="3"/>
  <c r="OAY57" i="3"/>
  <c r="OAX57" i="3"/>
  <c r="OAW57" i="3"/>
  <c r="OAV57" i="3"/>
  <c r="OAU57" i="3"/>
  <c r="OAJ57" i="3"/>
  <c r="OAI57" i="3"/>
  <c r="OAH57" i="3"/>
  <c r="OAG57" i="3"/>
  <c r="OAF57" i="3"/>
  <c r="OAE57" i="3"/>
  <c r="NZT57" i="3"/>
  <c r="NZS57" i="3"/>
  <c r="NZR57" i="3"/>
  <c r="NZQ57" i="3"/>
  <c r="NZP57" i="3"/>
  <c r="NZO57" i="3"/>
  <c r="NZD57" i="3"/>
  <c r="NZC57" i="3"/>
  <c r="NZB57" i="3"/>
  <c r="NZA57" i="3"/>
  <c r="NYZ57" i="3"/>
  <c r="NYY57" i="3"/>
  <c r="NYN57" i="3"/>
  <c r="NYM57" i="3"/>
  <c r="NYL57" i="3"/>
  <c r="NYK57" i="3"/>
  <c r="NYJ57" i="3"/>
  <c r="NYI57" i="3"/>
  <c r="NXX57" i="3"/>
  <c r="NXW57" i="3"/>
  <c r="NXV57" i="3"/>
  <c r="NXU57" i="3"/>
  <c r="NXT57" i="3"/>
  <c r="NXS57" i="3"/>
  <c r="NXH57" i="3"/>
  <c r="NXG57" i="3"/>
  <c r="NXF57" i="3"/>
  <c r="NXE57" i="3"/>
  <c r="NXD57" i="3"/>
  <c r="NXC57" i="3"/>
  <c r="NWR57" i="3"/>
  <c r="NWQ57" i="3"/>
  <c r="NWP57" i="3"/>
  <c r="NWO57" i="3"/>
  <c r="NWN57" i="3"/>
  <c r="NWM57" i="3"/>
  <c r="NWB57" i="3"/>
  <c r="NWA57" i="3"/>
  <c r="NVZ57" i="3"/>
  <c r="NVY57" i="3"/>
  <c r="NVX57" i="3"/>
  <c r="NVW57" i="3"/>
  <c r="NVL57" i="3"/>
  <c r="NVK57" i="3"/>
  <c r="NVJ57" i="3"/>
  <c r="NVI57" i="3"/>
  <c r="NVH57" i="3"/>
  <c r="NVG57" i="3"/>
  <c r="NUV57" i="3"/>
  <c r="NUU57" i="3"/>
  <c r="NUT57" i="3"/>
  <c r="NUS57" i="3"/>
  <c r="NUR57" i="3"/>
  <c r="NUQ57" i="3"/>
  <c r="NUF57" i="3"/>
  <c r="NUE57" i="3"/>
  <c r="NUD57" i="3"/>
  <c r="NUC57" i="3"/>
  <c r="NUB57" i="3"/>
  <c r="NUA57" i="3"/>
  <c r="NTP57" i="3"/>
  <c r="NTO57" i="3"/>
  <c r="NTN57" i="3"/>
  <c r="NTM57" i="3"/>
  <c r="NTL57" i="3"/>
  <c r="NTK57" i="3"/>
  <c r="NSZ57" i="3"/>
  <c r="NSY57" i="3"/>
  <c r="NSX57" i="3"/>
  <c r="NSW57" i="3"/>
  <c r="NSV57" i="3"/>
  <c r="NSU57" i="3"/>
  <c r="NSJ57" i="3"/>
  <c r="NSI57" i="3"/>
  <c r="NSH57" i="3"/>
  <c r="NSG57" i="3"/>
  <c r="NSF57" i="3"/>
  <c r="NSE57" i="3"/>
  <c r="NRT57" i="3"/>
  <c r="NRS57" i="3"/>
  <c r="NRR57" i="3"/>
  <c r="NRQ57" i="3"/>
  <c r="NRP57" i="3"/>
  <c r="NRO57" i="3"/>
  <c r="NRD57" i="3"/>
  <c r="NRC57" i="3"/>
  <c r="NRB57" i="3"/>
  <c r="NRA57" i="3"/>
  <c r="NQZ57" i="3"/>
  <c r="NQY57" i="3"/>
  <c r="NQN57" i="3"/>
  <c r="NQM57" i="3"/>
  <c r="NQL57" i="3"/>
  <c r="NQK57" i="3"/>
  <c r="NQJ57" i="3"/>
  <c r="NQI57" i="3"/>
  <c r="NPX57" i="3"/>
  <c r="NPW57" i="3"/>
  <c r="NPV57" i="3"/>
  <c r="NPU57" i="3"/>
  <c r="NPT57" i="3"/>
  <c r="NPS57" i="3"/>
  <c r="NPH57" i="3"/>
  <c r="NPG57" i="3"/>
  <c r="NPF57" i="3"/>
  <c r="NPE57" i="3"/>
  <c r="NPD57" i="3"/>
  <c r="NPC57" i="3"/>
  <c r="NOR57" i="3"/>
  <c r="NOQ57" i="3"/>
  <c r="NOP57" i="3"/>
  <c r="NOO57" i="3"/>
  <c r="NON57" i="3"/>
  <c r="NOM57" i="3"/>
  <c r="NOB57" i="3"/>
  <c r="NOA57" i="3"/>
  <c r="NNZ57" i="3"/>
  <c r="NNY57" i="3"/>
  <c r="NNX57" i="3"/>
  <c r="NNW57" i="3"/>
  <c r="NNL57" i="3"/>
  <c r="NNK57" i="3"/>
  <c r="NNJ57" i="3"/>
  <c r="NNI57" i="3"/>
  <c r="NNH57" i="3"/>
  <c r="NNG57" i="3"/>
  <c r="NMV57" i="3"/>
  <c r="NMU57" i="3"/>
  <c r="NMT57" i="3"/>
  <c r="NMS57" i="3"/>
  <c r="NMR57" i="3"/>
  <c r="NMQ57" i="3"/>
  <c r="NMF57" i="3"/>
  <c r="NME57" i="3"/>
  <c r="NMD57" i="3"/>
  <c r="NMC57" i="3"/>
  <c r="NMB57" i="3"/>
  <c r="NMA57" i="3"/>
  <c r="NLP57" i="3"/>
  <c r="NLO57" i="3"/>
  <c r="NLN57" i="3"/>
  <c r="NLM57" i="3"/>
  <c r="NLL57" i="3"/>
  <c r="NLK57" i="3"/>
  <c r="NKZ57" i="3"/>
  <c r="NKY57" i="3"/>
  <c r="NKX57" i="3"/>
  <c r="NKW57" i="3"/>
  <c r="NKV57" i="3"/>
  <c r="NKU57" i="3"/>
  <c r="NKJ57" i="3"/>
  <c r="NKI57" i="3"/>
  <c r="NKH57" i="3"/>
  <c r="NKG57" i="3"/>
  <c r="NKF57" i="3"/>
  <c r="NKE57" i="3"/>
  <c r="NJT57" i="3"/>
  <c r="NJS57" i="3"/>
  <c r="NJR57" i="3"/>
  <c r="NJQ57" i="3"/>
  <c r="NJP57" i="3"/>
  <c r="NJO57" i="3"/>
  <c r="NJD57" i="3"/>
  <c r="NJC57" i="3"/>
  <c r="NJB57" i="3"/>
  <c r="NJA57" i="3"/>
  <c r="NIZ57" i="3"/>
  <c r="NIY57" i="3"/>
  <c r="NIN57" i="3"/>
  <c r="NIM57" i="3"/>
  <c r="NIL57" i="3"/>
  <c r="NIK57" i="3"/>
  <c r="NIJ57" i="3"/>
  <c r="NII57" i="3"/>
  <c r="NHX57" i="3"/>
  <c r="NHW57" i="3"/>
  <c r="NHV57" i="3"/>
  <c r="NHU57" i="3"/>
  <c r="NHT57" i="3"/>
  <c r="NHS57" i="3"/>
  <c r="NHH57" i="3"/>
  <c r="NHG57" i="3"/>
  <c r="NHF57" i="3"/>
  <c r="NHE57" i="3"/>
  <c r="NHD57" i="3"/>
  <c r="NHC57" i="3"/>
  <c r="NGR57" i="3"/>
  <c r="NGQ57" i="3"/>
  <c r="NGP57" i="3"/>
  <c r="NGO57" i="3"/>
  <c r="NGN57" i="3"/>
  <c r="NGM57" i="3"/>
  <c r="NGB57" i="3"/>
  <c r="NGA57" i="3"/>
  <c r="NFZ57" i="3"/>
  <c r="NFY57" i="3"/>
  <c r="NFX57" i="3"/>
  <c r="NFW57" i="3"/>
  <c r="NFL57" i="3"/>
  <c r="NFK57" i="3"/>
  <c r="NFJ57" i="3"/>
  <c r="NFI57" i="3"/>
  <c r="NFH57" i="3"/>
  <c r="NFG57" i="3"/>
  <c r="NEV57" i="3"/>
  <c r="NEU57" i="3"/>
  <c r="NET57" i="3"/>
  <c r="NES57" i="3"/>
  <c r="NER57" i="3"/>
  <c r="NEQ57" i="3"/>
  <c r="NEF57" i="3"/>
  <c r="NEE57" i="3"/>
  <c r="NED57" i="3"/>
  <c r="NEC57" i="3"/>
  <c r="NEB57" i="3"/>
  <c r="NEA57" i="3"/>
  <c r="NDP57" i="3"/>
  <c r="NDO57" i="3"/>
  <c r="NDN57" i="3"/>
  <c r="NDM57" i="3"/>
  <c r="NDL57" i="3"/>
  <c r="NDK57" i="3"/>
  <c r="NCZ57" i="3"/>
  <c r="NCY57" i="3"/>
  <c r="NCX57" i="3"/>
  <c r="NCW57" i="3"/>
  <c r="NCV57" i="3"/>
  <c r="NCU57" i="3"/>
  <c r="NCJ57" i="3"/>
  <c r="NCI57" i="3"/>
  <c r="NCH57" i="3"/>
  <c r="NCG57" i="3"/>
  <c r="NCF57" i="3"/>
  <c r="NCE57" i="3"/>
  <c r="NBT57" i="3"/>
  <c r="NBS57" i="3"/>
  <c r="NBR57" i="3"/>
  <c r="NBQ57" i="3"/>
  <c r="NBP57" i="3"/>
  <c r="NBO57" i="3"/>
  <c r="NBD57" i="3"/>
  <c r="NBC57" i="3"/>
  <c r="NBB57" i="3"/>
  <c r="NBA57" i="3"/>
  <c r="NAZ57" i="3"/>
  <c r="NAY57" i="3"/>
  <c r="NAN57" i="3"/>
  <c r="NAM57" i="3"/>
  <c r="NAL57" i="3"/>
  <c r="NAK57" i="3"/>
  <c r="NAJ57" i="3"/>
  <c r="NAI57" i="3"/>
  <c r="MZX57" i="3"/>
  <c r="MZW57" i="3"/>
  <c r="MZV57" i="3"/>
  <c r="MZU57" i="3"/>
  <c r="MZT57" i="3"/>
  <c r="MZS57" i="3"/>
  <c r="MZH57" i="3"/>
  <c r="MZG57" i="3"/>
  <c r="MZF57" i="3"/>
  <c r="MZE57" i="3"/>
  <c r="MZD57" i="3"/>
  <c r="MZC57" i="3"/>
  <c r="MYR57" i="3"/>
  <c r="MYQ57" i="3"/>
  <c r="MYP57" i="3"/>
  <c r="MYO57" i="3"/>
  <c r="MYN57" i="3"/>
  <c r="MYM57" i="3"/>
  <c r="MYB57" i="3"/>
  <c r="MYA57" i="3"/>
  <c r="MXZ57" i="3"/>
  <c r="MXY57" i="3"/>
  <c r="MXX57" i="3"/>
  <c r="MXW57" i="3"/>
  <c r="MXL57" i="3"/>
  <c r="MXK57" i="3"/>
  <c r="MXJ57" i="3"/>
  <c r="MXI57" i="3"/>
  <c r="MXH57" i="3"/>
  <c r="MXG57" i="3"/>
  <c r="MWV57" i="3"/>
  <c r="MWU57" i="3"/>
  <c r="MWT57" i="3"/>
  <c r="MWS57" i="3"/>
  <c r="MWR57" i="3"/>
  <c r="MWQ57" i="3"/>
  <c r="MWF57" i="3"/>
  <c r="MWE57" i="3"/>
  <c r="MWD57" i="3"/>
  <c r="MWC57" i="3"/>
  <c r="MWB57" i="3"/>
  <c r="MWA57" i="3"/>
  <c r="MVP57" i="3"/>
  <c r="MVO57" i="3"/>
  <c r="MVN57" i="3"/>
  <c r="MVM57" i="3"/>
  <c r="MVL57" i="3"/>
  <c r="MVK57" i="3"/>
  <c r="MUZ57" i="3"/>
  <c r="MUY57" i="3"/>
  <c r="MUX57" i="3"/>
  <c r="MUW57" i="3"/>
  <c r="MUV57" i="3"/>
  <c r="MUU57" i="3"/>
  <c r="MUJ57" i="3"/>
  <c r="MUI57" i="3"/>
  <c r="MUH57" i="3"/>
  <c r="MUG57" i="3"/>
  <c r="MUF57" i="3"/>
  <c r="MUE57" i="3"/>
  <c r="MTT57" i="3"/>
  <c r="MTS57" i="3"/>
  <c r="MTR57" i="3"/>
  <c r="MTQ57" i="3"/>
  <c r="MTP57" i="3"/>
  <c r="MTO57" i="3"/>
  <c r="MTD57" i="3"/>
  <c r="MTC57" i="3"/>
  <c r="MTB57" i="3"/>
  <c r="MTA57" i="3"/>
  <c r="MSZ57" i="3"/>
  <c r="MSY57" i="3"/>
  <c r="MSN57" i="3"/>
  <c r="MSM57" i="3"/>
  <c r="MSL57" i="3"/>
  <c r="MSK57" i="3"/>
  <c r="MSJ57" i="3"/>
  <c r="MSI57" i="3"/>
  <c r="MRX57" i="3"/>
  <c r="MRW57" i="3"/>
  <c r="MRV57" i="3"/>
  <c r="MRU57" i="3"/>
  <c r="MRT57" i="3"/>
  <c r="MRS57" i="3"/>
  <c r="MRH57" i="3"/>
  <c r="MRG57" i="3"/>
  <c r="MRF57" i="3"/>
  <c r="MRE57" i="3"/>
  <c r="MRD57" i="3"/>
  <c r="MRC57" i="3"/>
  <c r="MQR57" i="3"/>
  <c r="MQQ57" i="3"/>
  <c r="MQP57" i="3"/>
  <c r="MQO57" i="3"/>
  <c r="MQN57" i="3"/>
  <c r="MQM57" i="3"/>
  <c r="MQB57" i="3"/>
  <c r="MQA57" i="3"/>
  <c r="MPZ57" i="3"/>
  <c r="MPY57" i="3"/>
  <c r="MPX57" i="3"/>
  <c r="MPW57" i="3"/>
  <c r="MPL57" i="3"/>
  <c r="MPK57" i="3"/>
  <c r="MPJ57" i="3"/>
  <c r="MPI57" i="3"/>
  <c r="MPH57" i="3"/>
  <c r="MPG57" i="3"/>
  <c r="MOV57" i="3"/>
  <c r="MOU57" i="3"/>
  <c r="MOT57" i="3"/>
  <c r="MOS57" i="3"/>
  <c r="MOR57" i="3"/>
  <c r="MOQ57" i="3"/>
  <c r="MOF57" i="3"/>
  <c r="MOE57" i="3"/>
  <c r="MOD57" i="3"/>
  <c r="MOC57" i="3"/>
  <c r="MOB57" i="3"/>
  <c r="MOA57" i="3"/>
  <c r="MNP57" i="3"/>
  <c r="MNO57" i="3"/>
  <c r="MNN57" i="3"/>
  <c r="MNM57" i="3"/>
  <c r="MNL57" i="3"/>
  <c r="MNK57" i="3"/>
  <c r="MMZ57" i="3"/>
  <c r="MMY57" i="3"/>
  <c r="MMX57" i="3"/>
  <c r="MMW57" i="3"/>
  <c r="MMV57" i="3"/>
  <c r="MMU57" i="3"/>
  <c r="MMJ57" i="3"/>
  <c r="MMI57" i="3"/>
  <c r="MMH57" i="3"/>
  <c r="MMG57" i="3"/>
  <c r="MMF57" i="3"/>
  <c r="MME57" i="3"/>
  <c r="MLT57" i="3"/>
  <c r="MLS57" i="3"/>
  <c r="MLR57" i="3"/>
  <c r="MLQ57" i="3"/>
  <c r="MLP57" i="3"/>
  <c r="MLO57" i="3"/>
  <c r="MLD57" i="3"/>
  <c r="MLC57" i="3"/>
  <c r="MLB57" i="3"/>
  <c r="MLA57" i="3"/>
  <c r="MKZ57" i="3"/>
  <c r="MKY57" i="3"/>
  <c r="MKN57" i="3"/>
  <c r="MKM57" i="3"/>
  <c r="MKL57" i="3"/>
  <c r="MKK57" i="3"/>
  <c r="MKJ57" i="3"/>
  <c r="MKI57" i="3"/>
  <c r="MJX57" i="3"/>
  <c r="MJW57" i="3"/>
  <c r="MJV57" i="3"/>
  <c r="MJU57" i="3"/>
  <c r="MJT57" i="3"/>
  <c r="MJS57" i="3"/>
  <c r="MJH57" i="3"/>
  <c r="MJG57" i="3"/>
  <c r="MJF57" i="3"/>
  <c r="MJE57" i="3"/>
  <c r="MJD57" i="3"/>
  <c r="MJC57" i="3"/>
  <c r="MIR57" i="3"/>
  <c r="MIQ57" i="3"/>
  <c r="MIP57" i="3"/>
  <c r="MIO57" i="3"/>
  <c r="MIN57" i="3"/>
  <c r="MIM57" i="3"/>
  <c r="MIB57" i="3"/>
  <c r="MIA57" i="3"/>
  <c r="MHZ57" i="3"/>
  <c r="MHY57" i="3"/>
  <c r="MHX57" i="3"/>
  <c r="MHW57" i="3"/>
  <c r="MHL57" i="3"/>
  <c r="MHK57" i="3"/>
  <c r="MHJ57" i="3"/>
  <c r="MHI57" i="3"/>
  <c r="MHH57" i="3"/>
  <c r="MHG57" i="3"/>
  <c r="MGV57" i="3"/>
  <c r="MGU57" i="3"/>
  <c r="MGT57" i="3"/>
  <c r="MGS57" i="3"/>
  <c r="MGR57" i="3"/>
  <c r="MGQ57" i="3"/>
  <c r="MGF57" i="3"/>
  <c r="MGE57" i="3"/>
  <c r="MGD57" i="3"/>
  <c r="MGC57" i="3"/>
  <c r="MGB57" i="3"/>
  <c r="MGA57" i="3"/>
  <c r="MFP57" i="3"/>
  <c r="MFO57" i="3"/>
  <c r="MFN57" i="3"/>
  <c r="MFM57" i="3"/>
  <c r="MFL57" i="3"/>
  <c r="MFK57" i="3"/>
  <c r="MEZ57" i="3"/>
  <c r="MEY57" i="3"/>
  <c r="MEX57" i="3"/>
  <c r="MEW57" i="3"/>
  <c r="MEV57" i="3"/>
  <c r="MEU57" i="3"/>
  <c r="MEJ57" i="3"/>
  <c r="MEI57" i="3"/>
  <c r="MEH57" i="3"/>
  <c r="MEG57" i="3"/>
  <c r="MEF57" i="3"/>
  <c r="MEE57" i="3"/>
  <c r="MDT57" i="3"/>
  <c r="MDS57" i="3"/>
  <c r="MDR57" i="3"/>
  <c r="MDQ57" i="3"/>
  <c r="MDP57" i="3"/>
  <c r="MDO57" i="3"/>
  <c r="MDD57" i="3"/>
  <c r="MDC57" i="3"/>
  <c r="MDB57" i="3"/>
  <c r="MDA57" i="3"/>
  <c r="MCZ57" i="3"/>
  <c r="MCY57" i="3"/>
  <c r="MCN57" i="3"/>
  <c r="MCM57" i="3"/>
  <c r="MCL57" i="3"/>
  <c r="MCK57" i="3"/>
  <c r="MCJ57" i="3"/>
  <c r="MCI57" i="3"/>
  <c r="MBX57" i="3"/>
  <c r="MBW57" i="3"/>
  <c r="MBV57" i="3"/>
  <c r="MBU57" i="3"/>
  <c r="MBT57" i="3"/>
  <c r="MBS57" i="3"/>
  <c r="MBH57" i="3"/>
  <c r="MBG57" i="3"/>
  <c r="MBF57" i="3"/>
  <c r="MBE57" i="3"/>
  <c r="MBD57" i="3"/>
  <c r="MBC57" i="3"/>
  <c r="MAR57" i="3"/>
  <c r="MAQ57" i="3"/>
  <c r="MAP57" i="3"/>
  <c r="MAO57" i="3"/>
  <c r="MAN57" i="3"/>
  <c r="MAM57" i="3"/>
  <c r="MAB57" i="3"/>
  <c r="MAA57" i="3"/>
  <c r="LZZ57" i="3"/>
  <c r="LZY57" i="3"/>
  <c r="LZX57" i="3"/>
  <c r="LZW57" i="3"/>
  <c r="LZL57" i="3"/>
  <c r="LZK57" i="3"/>
  <c r="LZJ57" i="3"/>
  <c r="LZI57" i="3"/>
  <c r="LZH57" i="3"/>
  <c r="LZG57" i="3"/>
  <c r="LYV57" i="3"/>
  <c r="LYU57" i="3"/>
  <c r="LYT57" i="3"/>
  <c r="LYS57" i="3"/>
  <c r="LYR57" i="3"/>
  <c r="LYQ57" i="3"/>
  <c r="LYF57" i="3"/>
  <c r="LYE57" i="3"/>
  <c r="LYD57" i="3"/>
  <c r="LYC57" i="3"/>
  <c r="LYB57" i="3"/>
  <c r="LYA57" i="3"/>
  <c r="LXP57" i="3"/>
  <c r="LXO57" i="3"/>
  <c r="LXN57" i="3"/>
  <c r="LXM57" i="3"/>
  <c r="LXL57" i="3"/>
  <c r="LXK57" i="3"/>
  <c r="LWZ57" i="3"/>
  <c r="LWY57" i="3"/>
  <c r="LWX57" i="3"/>
  <c r="LWW57" i="3"/>
  <c r="LWV57" i="3"/>
  <c r="LWU57" i="3"/>
  <c r="LWJ57" i="3"/>
  <c r="LWI57" i="3"/>
  <c r="LWH57" i="3"/>
  <c r="LWG57" i="3"/>
  <c r="LWF57" i="3"/>
  <c r="LWE57" i="3"/>
  <c r="LVT57" i="3"/>
  <c r="LVS57" i="3"/>
  <c r="LVR57" i="3"/>
  <c r="LVQ57" i="3"/>
  <c r="LVP57" i="3"/>
  <c r="LVO57" i="3"/>
  <c r="LVD57" i="3"/>
  <c r="LVC57" i="3"/>
  <c r="LVB57" i="3"/>
  <c r="LVA57" i="3"/>
  <c r="LUZ57" i="3"/>
  <c r="LUY57" i="3"/>
  <c r="LUN57" i="3"/>
  <c r="LUM57" i="3"/>
  <c r="LUL57" i="3"/>
  <c r="LUK57" i="3"/>
  <c r="LUJ57" i="3"/>
  <c r="LUI57" i="3"/>
  <c r="LTX57" i="3"/>
  <c r="LTW57" i="3"/>
  <c r="LTV57" i="3"/>
  <c r="LTU57" i="3"/>
  <c r="LTT57" i="3"/>
  <c r="LTS57" i="3"/>
  <c r="LTH57" i="3"/>
  <c r="LTG57" i="3"/>
  <c r="LTF57" i="3"/>
  <c r="LTE57" i="3"/>
  <c r="LTD57" i="3"/>
  <c r="LTC57" i="3"/>
  <c r="LSR57" i="3"/>
  <c r="LSQ57" i="3"/>
  <c r="LSP57" i="3"/>
  <c r="LSO57" i="3"/>
  <c r="LSN57" i="3"/>
  <c r="LSM57" i="3"/>
  <c r="LSB57" i="3"/>
  <c r="LSA57" i="3"/>
  <c r="LRZ57" i="3"/>
  <c r="LRY57" i="3"/>
  <c r="LRX57" i="3"/>
  <c r="LRW57" i="3"/>
  <c r="LRL57" i="3"/>
  <c r="LRK57" i="3"/>
  <c r="LRJ57" i="3"/>
  <c r="LRI57" i="3"/>
  <c r="LRH57" i="3"/>
  <c r="LRG57" i="3"/>
  <c r="LQV57" i="3"/>
  <c r="LQU57" i="3"/>
  <c r="LQT57" i="3"/>
  <c r="LQS57" i="3"/>
  <c r="LQR57" i="3"/>
  <c r="LQQ57" i="3"/>
  <c r="LQF57" i="3"/>
  <c r="LQE57" i="3"/>
  <c r="LQD57" i="3"/>
  <c r="LQC57" i="3"/>
  <c r="LQB57" i="3"/>
  <c r="LQA57" i="3"/>
  <c r="LPP57" i="3"/>
  <c r="LPO57" i="3"/>
  <c r="LPN57" i="3"/>
  <c r="LPM57" i="3"/>
  <c r="LPL57" i="3"/>
  <c r="LPK57" i="3"/>
  <c r="LOZ57" i="3"/>
  <c r="LOY57" i="3"/>
  <c r="LOX57" i="3"/>
  <c r="LOW57" i="3"/>
  <c r="LOV57" i="3"/>
  <c r="LOU57" i="3"/>
  <c r="LOJ57" i="3"/>
  <c r="LOI57" i="3"/>
  <c r="LOH57" i="3"/>
  <c r="LOG57" i="3"/>
  <c r="LOF57" i="3"/>
  <c r="LOE57" i="3"/>
  <c r="LNT57" i="3"/>
  <c r="LNS57" i="3"/>
  <c r="LNR57" i="3"/>
  <c r="LNQ57" i="3"/>
  <c r="LNP57" i="3"/>
  <c r="LNO57" i="3"/>
  <c r="LND57" i="3"/>
  <c r="LNC57" i="3"/>
  <c r="LNB57" i="3"/>
  <c r="LNA57" i="3"/>
  <c r="LMZ57" i="3"/>
  <c r="LMY57" i="3"/>
  <c r="LMN57" i="3"/>
  <c r="LMM57" i="3"/>
  <c r="LML57" i="3"/>
  <c r="LMK57" i="3"/>
  <c r="LMJ57" i="3"/>
  <c r="LMI57" i="3"/>
  <c r="LLX57" i="3"/>
  <c r="LLW57" i="3"/>
  <c r="LLV57" i="3"/>
  <c r="LLU57" i="3"/>
  <c r="LLT57" i="3"/>
  <c r="LLS57" i="3"/>
  <c r="LLH57" i="3"/>
  <c r="LLG57" i="3"/>
  <c r="LLF57" i="3"/>
  <c r="LLE57" i="3"/>
  <c r="LLD57" i="3"/>
  <c r="LLC57" i="3"/>
  <c r="LKR57" i="3"/>
  <c r="LKQ57" i="3"/>
  <c r="LKP57" i="3"/>
  <c r="LKO57" i="3"/>
  <c r="LKN57" i="3"/>
  <c r="LKM57" i="3"/>
  <c r="LKB57" i="3"/>
  <c r="LKA57" i="3"/>
  <c r="LJZ57" i="3"/>
  <c r="LJY57" i="3"/>
  <c r="LJX57" i="3"/>
  <c r="LJW57" i="3"/>
  <c r="LJL57" i="3"/>
  <c r="LJK57" i="3"/>
  <c r="LJJ57" i="3"/>
  <c r="LJI57" i="3"/>
  <c r="LJH57" i="3"/>
  <c r="LJG57" i="3"/>
  <c r="LIV57" i="3"/>
  <c r="LIU57" i="3"/>
  <c r="LIT57" i="3"/>
  <c r="LIS57" i="3"/>
  <c r="LIR57" i="3"/>
  <c r="LIQ57" i="3"/>
  <c r="LIF57" i="3"/>
  <c r="LIE57" i="3"/>
  <c r="LID57" i="3"/>
  <c r="LIC57" i="3"/>
  <c r="LIB57" i="3"/>
  <c r="LIA57" i="3"/>
  <c r="LHP57" i="3"/>
  <c r="LHO57" i="3"/>
  <c r="LHN57" i="3"/>
  <c r="LHM57" i="3"/>
  <c r="LHL57" i="3"/>
  <c r="LHK57" i="3"/>
  <c r="LGZ57" i="3"/>
  <c r="LGY57" i="3"/>
  <c r="LGX57" i="3"/>
  <c r="LGW57" i="3"/>
  <c r="LGV57" i="3"/>
  <c r="LGU57" i="3"/>
  <c r="LGJ57" i="3"/>
  <c r="LGI57" i="3"/>
  <c r="LGH57" i="3"/>
  <c r="LGG57" i="3"/>
  <c r="LGF57" i="3"/>
  <c r="LGE57" i="3"/>
  <c r="LFT57" i="3"/>
  <c r="LFS57" i="3"/>
  <c r="LFR57" i="3"/>
  <c r="LFQ57" i="3"/>
  <c r="LFP57" i="3"/>
  <c r="LFO57" i="3"/>
  <c r="LFD57" i="3"/>
  <c r="LFC57" i="3"/>
  <c r="LFB57" i="3"/>
  <c r="LFA57" i="3"/>
  <c r="LEZ57" i="3"/>
  <c r="LEY57" i="3"/>
  <c r="LEN57" i="3"/>
  <c r="LEM57" i="3"/>
  <c r="LEL57" i="3"/>
  <c r="LEK57" i="3"/>
  <c r="LEJ57" i="3"/>
  <c r="LEI57" i="3"/>
  <c r="LDX57" i="3"/>
  <c r="LDW57" i="3"/>
  <c r="LDV57" i="3"/>
  <c r="LDU57" i="3"/>
  <c r="LDT57" i="3"/>
  <c r="LDS57" i="3"/>
  <c r="LDH57" i="3"/>
  <c r="LDG57" i="3"/>
  <c r="LDF57" i="3"/>
  <c r="LDE57" i="3"/>
  <c r="LDD57" i="3"/>
  <c r="LDC57" i="3"/>
  <c r="LCR57" i="3"/>
  <c r="LCQ57" i="3"/>
  <c r="LCP57" i="3"/>
  <c r="LCO57" i="3"/>
  <c r="LCN57" i="3"/>
  <c r="LCM57" i="3"/>
  <c r="LCB57" i="3"/>
  <c r="LCA57" i="3"/>
  <c r="LBZ57" i="3"/>
  <c r="LBY57" i="3"/>
  <c r="LBX57" i="3"/>
  <c r="LBW57" i="3"/>
  <c r="LBL57" i="3"/>
  <c r="LBK57" i="3"/>
  <c r="LBJ57" i="3"/>
  <c r="LBI57" i="3"/>
  <c r="LBH57" i="3"/>
  <c r="LBG57" i="3"/>
  <c r="LAV57" i="3"/>
  <c r="LAU57" i="3"/>
  <c r="LAT57" i="3"/>
  <c r="LAS57" i="3"/>
  <c r="LAR57" i="3"/>
  <c r="LAQ57" i="3"/>
  <c r="LAF57" i="3"/>
  <c r="LAE57" i="3"/>
  <c r="LAD57" i="3"/>
  <c r="LAC57" i="3"/>
  <c r="LAB57" i="3"/>
  <c r="LAA57" i="3"/>
  <c r="KZP57" i="3"/>
  <c r="KZO57" i="3"/>
  <c r="KZN57" i="3"/>
  <c r="KZM57" i="3"/>
  <c r="KZL57" i="3"/>
  <c r="KZK57" i="3"/>
  <c r="KYZ57" i="3"/>
  <c r="KYY57" i="3"/>
  <c r="KYX57" i="3"/>
  <c r="KYW57" i="3"/>
  <c r="KYV57" i="3"/>
  <c r="KYU57" i="3"/>
  <c r="KYJ57" i="3"/>
  <c r="KYI57" i="3"/>
  <c r="KYH57" i="3"/>
  <c r="KYG57" i="3"/>
  <c r="KYF57" i="3"/>
  <c r="KYE57" i="3"/>
  <c r="KXT57" i="3"/>
  <c r="KXS57" i="3"/>
  <c r="KXR57" i="3"/>
  <c r="KXQ57" i="3"/>
  <c r="KXP57" i="3"/>
  <c r="KXO57" i="3"/>
  <c r="KXD57" i="3"/>
  <c r="KXC57" i="3"/>
  <c r="KXB57" i="3"/>
  <c r="KXA57" i="3"/>
  <c r="KWZ57" i="3"/>
  <c r="KWY57" i="3"/>
  <c r="KWN57" i="3"/>
  <c r="KWM57" i="3"/>
  <c r="KWL57" i="3"/>
  <c r="KWK57" i="3"/>
  <c r="KWJ57" i="3"/>
  <c r="KWI57" i="3"/>
  <c r="KVX57" i="3"/>
  <c r="KVW57" i="3"/>
  <c r="KVV57" i="3"/>
  <c r="KVU57" i="3"/>
  <c r="KVT57" i="3"/>
  <c r="KVS57" i="3"/>
  <c r="KVH57" i="3"/>
  <c r="KVG57" i="3"/>
  <c r="KVF57" i="3"/>
  <c r="KVE57" i="3"/>
  <c r="KVD57" i="3"/>
  <c r="KVC57" i="3"/>
  <c r="KUR57" i="3"/>
  <c r="KUQ57" i="3"/>
  <c r="KUP57" i="3"/>
  <c r="KUO57" i="3"/>
  <c r="KUN57" i="3"/>
  <c r="KUM57" i="3"/>
  <c r="KUB57" i="3"/>
  <c r="KUA57" i="3"/>
  <c r="KTZ57" i="3"/>
  <c r="KTY57" i="3"/>
  <c r="KTX57" i="3"/>
  <c r="KTW57" i="3"/>
  <c r="KTL57" i="3"/>
  <c r="KTK57" i="3"/>
  <c r="KTJ57" i="3"/>
  <c r="KTI57" i="3"/>
  <c r="KTH57" i="3"/>
  <c r="KTG57" i="3"/>
  <c r="KSV57" i="3"/>
  <c r="KSU57" i="3"/>
  <c r="KST57" i="3"/>
  <c r="KSS57" i="3"/>
  <c r="KSR57" i="3"/>
  <c r="KSQ57" i="3"/>
  <c r="KSF57" i="3"/>
  <c r="KSE57" i="3"/>
  <c r="KSD57" i="3"/>
  <c r="KSC57" i="3"/>
  <c r="KSB57" i="3"/>
  <c r="KSA57" i="3"/>
  <c r="KRP57" i="3"/>
  <c r="KRO57" i="3"/>
  <c r="KRN57" i="3"/>
  <c r="KRM57" i="3"/>
  <c r="KRL57" i="3"/>
  <c r="KRK57" i="3"/>
  <c r="KQZ57" i="3"/>
  <c r="KQY57" i="3"/>
  <c r="KQX57" i="3"/>
  <c r="KQW57" i="3"/>
  <c r="KQV57" i="3"/>
  <c r="KQU57" i="3"/>
  <c r="KQJ57" i="3"/>
  <c r="KQI57" i="3"/>
  <c r="KQH57" i="3"/>
  <c r="KQG57" i="3"/>
  <c r="KQF57" i="3"/>
  <c r="KQE57" i="3"/>
  <c r="KPT57" i="3"/>
  <c r="KPS57" i="3"/>
  <c r="KPR57" i="3"/>
  <c r="KPQ57" i="3"/>
  <c r="KPP57" i="3"/>
  <c r="KPO57" i="3"/>
  <c r="KPD57" i="3"/>
  <c r="KPC57" i="3"/>
  <c r="KPB57" i="3"/>
  <c r="KPA57" i="3"/>
  <c r="KOZ57" i="3"/>
  <c r="KOY57" i="3"/>
  <c r="KON57" i="3"/>
  <c r="KOM57" i="3"/>
  <c r="KOL57" i="3"/>
  <c r="KOK57" i="3"/>
  <c r="KOJ57" i="3"/>
  <c r="KOI57" i="3"/>
  <c r="KNX57" i="3"/>
  <c r="KNW57" i="3"/>
  <c r="KNV57" i="3"/>
  <c r="KNU57" i="3"/>
  <c r="KNT57" i="3"/>
  <c r="KNS57" i="3"/>
  <c r="KNH57" i="3"/>
  <c r="KNG57" i="3"/>
  <c r="KNF57" i="3"/>
  <c r="KNE57" i="3"/>
  <c r="KND57" i="3"/>
  <c r="KNC57" i="3"/>
  <c r="KMR57" i="3"/>
  <c r="KMQ57" i="3"/>
  <c r="KMP57" i="3"/>
  <c r="KMO57" i="3"/>
  <c r="KMN57" i="3"/>
  <c r="KMM57" i="3"/>
  <c r="KMB57" i="3"/>
  <c r="KMA57" i="3"/>
  <c r="KLZ57" i="3"/>
  <c r="KLY57" i="3"/>
  <c r="KLX57" i="3"/>
  <c r="KLW57" i="3"/>
  <c r="KLL57" i="3"/>
  <c r="KLK57" i="3"/>
  <c r="KLJ57" i="3"/>
  <c r="KLI57" i="3"/>
  <c r="KLH57" i="3"/>
  <c r="KLG57" i="3"/>
  <c r="KKV57" i="3"/>
  <c r="KKU57" i="3"/>
  <c r="KKT57" i="3"/>
  <c r="KKS57" i="3"/>
  <c r="KKR57" i="3"/>
  <c r="KKQ57" i="3"/>
  <c r="KKF57" i="3"/>
  <c r="KKE57" i="3"/>
  <c r="KKD57" i="3"/>
  <c r="KKC57" i="3"/>
  <c r="KKB57" i="3"/>
  <c r="KKA57" i="3"/>
  <c r="KJP57" i="3"/>
  <c r="KJO57" i="3"/>
  <c r="KJN57" i="3"/>
  <c r="KJM57" i="3"/>
  <c r="KJL57" i="3"/>
  <c r="KJK57" i="3"/>
  <c r="KIZ57" i="3"/>
  <c r="KIY57" i="3"/>
  <c r="KIX57" i="3"/>
  <c r="KIW57" i="3"/>
  <c r="KIV57" i="3"/>
  <c r="KIU57" i="3"/>
  <c r="KIJ57" i="3"/>
  <c r="KII57" i="3"/>
  <c r="KIH57" i="3"/>
  <c r="KIG57" i="3"/>
  <c r="KIF57" i="3"/>
  <c r="KIE57" i="3"/>
  <c r="KHT57" i="3"/>
  <c r="KHS57" i="3"/>
  <c r="KHR57" i="3"/>
  <c r="KHQ57" i="3"/>
  <c r="KHP57" i="3"/>
  <c r="KHO57" i="3"/>
  <c r="KHD57" i="3"/>
  <c r="KHC57" i="3"/>
  <c r="KHB57" i="3"/>
  <c r="KHA57" i="3"/>
  <c r="KGZ57" i="3"/>
  <c r="KGY57" i="3"/>
  <c r="KGN57" i="3"/>
  <c r="KGM57" i="3"/>
  <c r="KGL57" i="3"/>
  <c r="KGK57" i="3"/>
  <c r="KGJ57" i="3"/>
  <c r="KGI57" i="3"/>
  <c r="KFX57" i="3"/>
  <c r="KFW57" i="3"/>
  <c r="KFV57" i="3"/>
  <c r="KFU57" i="3"/>
  <c r="KFT57" i="3"/>
  <c r="KFS57" i="3"/>
  <c r="KFH57" i="3"/>
  <c r="KFG57" i="3"/>
  <c r="KFF57" i="3"/>
  <c r="KFE57" i="3"/>
  <c r="KFD57" i="3"/>
  <c r="KFC57" i="3"/>
  <c r="KER57" i="3"/>
  <c r="KEQ57" i="3"/>
  <c r="KEP57" i="3"/>
  <c r="KEO57" i="3"/>
  <c r="KEN57" i="3"/>
  <c r="KEM57" i="3"/>
  <c r="KEB57" i="3"/>
  <c r="KEA57" i="3"/>
  <c r="KDZ57" i="3"/>
  <c r="KDY57" i="3"/>
  <c r="KDX57" i="3"/>
  <c r="KDW57" i="3"/>
  <c r="KDL57" i="3"/>
  <c r="KDK57" i="3"/>
  <c r="KDJ57" i="3"/>
  <c r="KDI57" i="3"/>
  <c r="KDH57" i="3"/>
  <c r="KDG57" i="3"/>
  <c r="KCV57" i="3"/>
  <c r="KCU57" i="3"/>
  <c r="KCT57" i="3"/>
  <c r="KCS57" i="3"/>
  <c r="KCR57" i="3"/>
  <c r="KCQ57" i="3"/>
  <c r="KCF57" i="3"/>
  <c r="KCE57" i="3"/>
  <c r="KCD57" i="3"/>
  <c r="KCC57" i="3"/>
  <c r="KCB57" i="3"/>
  <c r="KCA57" i="3"/>
  <c r="KBP57" i="3"/>
  <c r="KBO57" i="3"/>
  <c r="KBN57" i="3"/>
  <c r="KBM57" i="3"/>
  <c r="KBL57" i="3"/>
  <c r="KBK57" i="3"/>
  <c r="KAZ57" i="3"/>
  <c r="KAY57" i="3"/>
  <c r="KAX57" i="3"/>
  <c r="KAW57" i="3"/>
  <c r="KAV57" i="3"/>
  <c r="KAU57" i="3"/>
  <c r="KAJ57" i="3"/>
  <c r="KAI57" i="3"/>
  <c r="KAH57" i="3"/>
  <c r="KAG57" i="3"/>
  <c r="KAF57" i="3"/>
  <c r="KAE57" i="3"/>
  <c r="JZT57" i="3"/>
  <c r="JZS57" i="3"/>
  <c r="JZR57" i="3"/>
  <c r="JZQ57" i="3"/>
  <c r="JZP57" i="3"/>
  <c r="JZO57" i="3"/>
  <c r="JZD57" i="3"/>
  <c r="JZC57" i="3"/>
  <c r="JZB57" i="3"/>
  <c r="JZA57" i="3"/>
  <c r="JYZ57" i="3"/>
  <c r="JYY57" i="3"/>
  <c r="JYN57" i="3"/>
  <c r="JYM57" i="3"/>
  <c r="JYL57" i="3"/>
  <c r="JYK57" i="3"/>
  <c r="JYJ57" i="3"/>
  <c r="JYI57" i="3"/>
  <c r="JXX57" i="3"/>
  <c r="JXW57" i="3"/>
  <c r="JXV57" i="3"/>
  <c r="JXU57" i="3"/>
  <c r="JXT57" i="3"/>
  <c r="JXS57" i="3"/>
  <c r="JXH57" i="3"/>
  <c r="JXG57" i="3"/>
  <c r="JXF57" i="3"/>
  <c r="JXE57" i="3"/>
  <c r="JXD57" i="3"/>
  <c r="JXC57" i="3"/>
  <c r="JWR57" i="3"/>
  <c r="JWQ57" i="3"/>
  <c r="JWP57" i="3"/>
  <c r="JWO57" i="3"/>
  <c r="JWN57" i="3"/>
  <c r="JWM57" i="3"/>
  <c r="JWB57" i="3"/>
  <c r="JWA57" i="3"/>
  <c r="JVZ57" i="3"/>
  <c r="JVY57" i="3"/>
  <c r="JVX57" i="3"/>
  <c r="JVW57" i="3"/>
  <c r="JVL57" i="3"/>
  <c r="JVK57" i="3"/>
  <c r="JVJ57" i="3"/>
  <c r="JVI57" i="3"/>
  <c r="JVH57" i="3"/>
  <c r="JVG57" i="3"/>
  <c r="JUV57" i="3"/>
  <c r="JUU57" i="3"/>
  <c r="JUT57" i="3"/>
  <c r="JUS57" i="3"/>
  <c r="JUR57" i="3"/>
  <c r="JUQ57" i="3"/>
  <c r="JUF57" i="3"/>
  <c r="JUE57" i="3"/>
  <c r="JUD57" i="3"/>
  <c r="JUC57" i="3"/>
  <c r="JUB57" i="3"/>
  <c r="JUA57" i="3"/>
  <c r="JTP57" i="3"/>
  <c r="JTO57" i="3"/>
  <c r="JTN57" i="3"/>
  <c r="JTM57" i="3"/>
  <c r="JTL57" i="3"/>
  <c r="JTK57" i="3"/>
  <c r="JSZ57" i="3"/>
  <c r="JSY57" i="3"/>
  <c r="JSX57" i="3"/>
  <c r="JSW57" i="3"/>
  <c r="JSV57" i="3"/>
  <c r="JSU57" i="3"/>
  <c r="JSJ57" i="3"/>
  <c r="JSI57" i="3"/>
  <c r="JSH57" i="3"/>
  <c r="JSG57" i="3"/>
  <c r="JSF57" i="3"/>
  <c r="JSE57" i="3"/>
  <c r="JRT57" i="3"/>
  <c r="JRS57" i="3"/>
  <c r="JRR57" i="3"/>
  <c r="JRQ57" i="3"/>
  <c r="JRP57" i="3"/>
  <c r="JRO57" i="3"/>
  <c r="JRD57" i="3"/>
  <c r="JRC57" i="3"/>
  <c r="JRB57" i="3"/>
  <c r="JRA57" i="3"/>
  <c r="JQZ57" i="3"/>
  <c r="JQY57" i="3"/>
  <c r="JQN57" i="3"/>
  <c r="JQM57" i="3"/>
  <c r="JQL57" i="3"/>
  <c r="JQK57" i="3"/>
  <c r="JQJ57" i="3"/>
  <c r="JQI57" i="3"/>
  <c r="JPX57" i="3"/>
  <c r="JPW57" i="3"/>
  <c r="JPV57" i="3"/>
  <c r="JPU57" i="3"/>
  <c r="JPT57" i="3"/>
  <c r="JPS57" i="3"/>
  <c r="JPH57" i="3"/>
  <c r="JPG57" i="3"/>
  <c r="JPF57" i="3"/>
  <c r="JPE57" i="3"/>
  <c r="JPD57" i="3"/>
  <c r="JPC57" i="3"/>
  <c r="JOR57" i="3"/>
  <c r="JOQ57" i="3"/>
  <c r="JOP57" i="3"/>
  <c r="JOO57" i="3"/>
  <c r="JON57" i="3"/>
  <c r="JOM57" i="3"/>
  <c r="JOB57" i="3"/>
  <c r="JOA57" i="3"/>
  <c r="JNZ57" i="3"/>
  <c r="JNY57" i="3"/>
  <c r="JNX57" i="3"/>
  <c r="JNW57" i="3"/>
  <c r="JNL57" i="3"/>
  <c r="JNK57" i="3"/>
  <c r="JNJ57" i="3"/>
  <c r="JNI57" i="3"/>
  <c r="JNH57" i="3"/>
  <c r="JNG57" i="3"/>
  <c r="JMV57" i="3"/>
  <c r="JMU57" i="3"/>
  <c r="JMT57" i="3"/>
  <c r="JMS57" i="3"/>
  <c r="JMR57" i="3"/>
  <c r="JMQ57" i="3"/>
  <c r="JMF57" i="3"/>
  <c r="JME57" i="3"/>
  <c r="JMD57" i="3"/>
  <c r="JMC57" i="3"/>
  <c r="JMB57" i="3"/>
  <c r="JMA57" i="3"/>
  <c r="JLP57" i="3"/>
  <c r="JLO57" i="3"/>
  <c r="JLN57" i="3"/>
  <c r="JLM57" i="3"/>
  <c r="JLL57" i="3"/>
  <c r="JLK57" i="3"/>
  <c r="JKZ57" i="3"/>
  <c r="JKY57" i="3"/>
  <c r="JKX57" i="3"/>
  <c r="JKW57" i="3"/>
  <c r="JKV57" i="3"/>
  <c r="JKU57" i="3"/>
  <c r="JKJ57" i="3"/>
  <c r="JKI57" i="3"/>
  <c r="JKH57" i="3"/>
  <c r="JKG57" i="3"/>
  <c r="JKF57" i="3"/>
  <c r="JKE57" i="3"/>
  <c r="JJT57" i="3"/>
  <c r="JJS57" i="3"/>
  <c r="JJR57" i="3"/>
  <c r="JJQ57" i="3"/>
  <c r="JJP57" i="3"/>
  <c r="JJO57" i="3"/>
  <c r="JJD57" i="3"/>
  <c r="JJC57" i="3"/>
  <c r="JJB57" i="3"/>
  <c r="JJA57" i="3"/>
  <c r="JIZ57" i="3"/>
  <c r="JIY57" i="3"/>
  <c r="JIN57" i="3"/>
  <c r="JIM57" i="3"/>
  <c r="JIL57" i="3"/>
  <c r="JIK57" i="3"/>
  <c r="JIJ57" i="3"/>
  <c r="JII57" i="3"/>
  <c r="JHX57" i="3"/>
  <c r="JHW57" i="3"/>
  <c r="JHV57" i="3"/>
  <c r="JHU57" i="3"/>
  <c r="JHT57" i="3"/>
  <c r="JHS57" i="3"/>
  <c r="JHH57" i="3"/>
  <c r="JHG57" i="3"/>
  <c r="JHF57" i="3"/>
  <c r="JHE57" i="3"/>
  <c r="JHD57" i="3"/>
  <c r="JHC57" i="3"/>
  <c r="JGR57" i="3"/>
  <c r="JGQ57" i="3"/>
  <c r="JGP57" i="3"/>
  <c r="JGO57" i="3"/>
  <c r="JGN57" i="3"/>
  <c r="JGM57" i="3"/>
  <c r="JGB57" i="3"/>
  <c r="JGA57" i="3"/>
  <c r="JFZ57" i="3"/>
  <c r="JFY57" i="3"/>
  <c r="JFX57" i="3"/>
  <c r="JFW57" i="3"/>
  <c r="JFL57" i="3"/>
  <c r="JFK57" i="3"/>
  <c r="JFJ57" i="3"/>
  <c r="JFI57" i="3"/>
  <c r="JFH57" i="3"/>
  <c r="JFG57" i="3"/>
  <c r="JEV57" i="3"/>
  <c r="JEU57" i="3"/>
  <c r="JET57" i="3"/>
  <c r="JES57" i="3"/>
  <c r="JER57" i="3"/>
  <c r="JEQ57" i="3"/>
  <c r="JEF57" i="3"/>
  <c r="JEE57" i="3"/>
  <c r="JED57" i="3"/>
  <c r="JEC57" i="3"/>
  <c r="JEB57" i="3"/>
  <c r="JEA57" i="3"/>
  <c r="JDP57" i="3"/>
  <c r="JDO57" i="3"/>
  <c r="JDN57" i="3"/>
  <c r="JDM57" i="3"/>
  <c r="JDL57" i="3"/>
  <c r="JDK57" i="3"/>
  <c r="JCZ57" i="3"/>
  <c r="JCY57" i="3"/>
  <c r="JCX57" i="3"/>
  <c r="JCW57" i="3"/>
  <c r="JCV57" i="3"/>
  <c r="JCU57" i="3"/>
  <c r="JCJ57" i="3"/>
  <c r="JCI57" i="3"/>
  <c r="JCH57" i="3"/>
  <c r="JCG57" i="3"/>
  <c r="JCF57" i="3"/>
  <c r="JCE57" i="3"/>
  <c r="JBT57" i="3"/>
  <c r="JBS57" i="3"/>
  <c r="JBR57" i="3"/>
  <c r="JBQ57" i="3"/>
  <c r="JBP57" i="3"/>
  <c r="JBO57" i="3"/>
  <c r="JBD57" i="3"/>
  <c r="JBC57" i="3"/>
  <c r="JBB57" i="3"/>
  <c r="JBA57" i="3"/>
  <c r="JAZ57" i="3"/>
  <c r="JAY57" i="3"/>
  <c r="JAN57" i="3"/>
  <c r="JAM57" i="3"/>
  <c r="JAL57" i="3"/>
  <c r="JAK57" i="3"/>
  <c r="JAJ57" i="3"/>
  <c r="JAI57" i="3"/>
  <c r="IZX57" i="3"/>
  <c r="IZW57" i="3"/>
  <c r="IZV57" i="3"/>
  <c r="IZU57" i="3"/>
  <c r="IZT57" i="3"/>
  <c r="IZS57" i="3"/>
  <c r="IZH57" i="3"/>
  <c r="IZG57" i="3"/>
  <c r="IZF57" i="3"/>
  <c r="IZE57" i="3"/>
  <c r="IZD57" i="3"/>
  <c r="IZC57" i="3"/>
  <c r="IYR57" i="3"/>
  <c r="IYQ57" i="3"/>
  <c r="IYP57" i="3"/>
  <c r="IYO57" i="3"/>
  <c r="IYN57" i="3"/>
  <c r="IYM57" i="3"/>
  <c r="IYB57" i="3"/>
  <c r="IYA57" i="3"/>
  <c r="IXZ57" i="3"/>
  <c r="IXY57" i="3"/>
  <c r="IXX57" i="3"/>
  <c r="IXW57" i="3"/>
  <c r="IXL57" i="3"/>
  <c r="IXK57" i="3"/>
  <c r="IXJ57" i="3"/>
  <c r="IXI57" i="3"/>
  <c r="IXH57" i="3"/>
  <c r="IXG57" i="3"/>
  <c r="IWV57" i="3"/>
  <c r="IWU57" i="3"/>
  <c r="IWT57" i="3"/>
  <c r="IWS57" i="3"/>
  <c r="IWR57" i="3"/>
  <c r="IWQ57" i="3"/>
  <c r="IWF57" i="3"/>
  <c r="IWE57" i="3"/>
  <c r="IWD57" i="3"/>
  <c r="IWC57" i="3"/>
  <c r="IWB57" i="3"/>
  <c r="IWA57" i="3"/>
  <c r="IVP57" i="3"/>
  <c r="IVO57" i="3"/>
  <c r="IVN57" i="3"/>
  <c r="IVM57" i="3"/>
  <c r="IVL57" i="3"/>
  <c r="IVK57" i="3"/>
  <c r="IUZ57" i="3"/>
  <c r="IUY57" i="3"/>
  <c r="IUX57" i="3"/>
  <c r="IUW57" i="3"/>
  <c r="IUV57" i="3"/>
  <c r="IUU57" i="3"/>
  <c r="IUJ57" i="3"/>
  <c r="IUI57" i="3"/>
  <c r="IUH57" i="3"/>
  <c r="IUG57" i="3"/>
  <c r="IUF57" i="3"/>
  <c r="IUE57" i="3"/>
  <c r="ITT57" i="3"/>
  <c r="ITS57" i="3"/>
  <c r="ITR57" i="3"/>
  <c r="ITQ57" i="3"/>
  <c r="ITP57" i="3"/>
  <c r="ITO57" i="3"/>
  <c r="ITD57" i="3"/>
  <c r="ITC57" i="3"/>
  <c r="ITB57" i="3"/>
  <c r="ITA57" i="3"/>
  <c r="ISZ57" i="3"/>
  <c r="ISY57" i="3"/>
  <c r="ISN57" i="3"/>
  <c r="ISM57" i="3"/>
  <c r="ISL57" i="3"/>
  <c r="ISK57" i="3"/>
  <c r="ISJ57" i="3"/>
  <c r="ISI57" i="3"/>
  <c r="IRX57" i="3"/>
  <c r="IRW57" i="3"/>
  <c r="IRV57" i="3"/>
  <c r="IRU57" i="3"/>
  <c r="IRT57" i="3"/>
  <c r="IRS57" i="3"/>
  <c r="IRH57" i="3"/>
  <c r="IRG57" i="3"/>
  <c r="IRF57" i="3"/>
  <c r="IRE57" i="3"/>
  <c r="IRD57" i="3"/>
  <c r="IRC57" i="3"/>
  <c r="IQR57" i="3"/>
  <c r="IQQ57" i="3"/>
  <c r="IQP57" i="3"/>
  <c r="IQO57" i="3"/>
  <c r="IQN57" i="3"/>
  <c r="IQM57" i="3"/>
  <c r="IQB57" i="3"/>
  <c r="IQA57" i="3"/>
  <c r="IPZ57" i="3"/>
  <c r="IPY57" i="3"/>
  <c r="IPX57" i="3"/>
  <c r="IPW57" i="3"/>
  <c r="IPL57" i="3"/>
  <c r="IPK57" i="3"/>
  <c r="IPJ57" i="3"/>
  <c r="IPI57" i="3"/>
  <c r="IPH57" i="3"/>
  <c r="IPG57" i="3"/>
  <c r="IOV57" i="3"/>
  <c r="IOU57" i="3"/>
  <c r="IOT57" i="3"/>
  <c r="IOS57" i="3"/>
  <c r="IOR57" i="3"/>
  <c r="IOQ57" i="3"/>
  <c r="IOF57" i="3"/>
  <c r="IOE57" i="3"/>
  <c r="IOD57" i="3"/>
  <c r="IOC57" i="3"/>
  <c r="IOB57" i="3"/>
  <c r="IOA57" i="3"/>
  <c r="INP57" i="3"/>
  <c r="INO57" i="3"/>
  <c r="INN57" i="3"/>
  <c r="INM57" i="3"/>
  <c r="INL57" i="3"/>
  <c r="INK57" i="3"/>
  <c r="IMZ57" i="3"/>
  <c r="IMY57" i="3"/>
  <c r="IMX57" i="3"/>
  <c r="IMW57" i="3"/>
  <c r="IMV57" i="3"/>
  <c r="IMU57" i="3"/>
  <c r="IMJ57" i="3"/>
  <c r="IMI57" i="3"/>
  <c r="IMH57" i="3"/>
  <c r="IMG57" i="3"/>
  <c r="IMF57" i="3"/>
  <c r="IME57" i="3"/>
  <c r="ILT57" i="3"/>
  <c r="ILS57" i="3"/>
  <c r="ILR57" i="3"/>
  <c r="ILQ57" i="3"/>
  <c r="ILP57" i="3"/>
  <c r="ILO57" i="3"/>
  <c r="ILD57" i="3"/>
  <c r="ILC57" i="3"/>
  <c r="ILB57" i="3"/>
  <c r="ILA57" i="3"/>
  <c r="IKZ57" i="3"/>
  <c r="IKY57" i="3"/>
  <c r="IKN57" i="3"/>
  <c r="IKM57" i="3"/>
  <c r="IKL57" i="3"/>
  <c r="IKK57" i="3"/>
  <c r="IKJ57" i="3"/>
  <c r="IKI57" i="3"/>
  <c r="IJX57" i="3"/>
  <c r="IJW57" i="3"/>
  <c r="IJV57" i="3"/>
  <c r="IJU57" i="3"/>
  <c r="IJT57" i="3"/>
  <c r="IJS57" i="3"/>
  <c r="IJH57" i="3"/>
  <c r="IJG57" i="3"/>
  <c r="IJF57" i="3"/>
  <c r="IJE57" i="3"/>
  <c r="IJD57" i="3"/>
  <c r="IJC57" i="3"/>
  <c r="IIR57" i="3"/>
  <c r="IIQ57" i="3"/>
  <c r="IIP57" i="3"/>
  <c r="IIO57" i="3"/>
  <c r="IIN57" i="3"/>
  <c r="IIM57" i="3"/>
  <c r="IIB57" i="3"/>
  <c r="IIA57" i="3"/>
  <c r="IHZ57" i="3"/>
  <c r="IHY57" i="3"/>
  <c r="IHX57" i="3"/>
  <c r="IHW57" i="3"/>
  <c r="IHL57" i="3"/>
  <c r="IHK57" i="3"/>
  <c r="IHJ57" i="3"/>
  <c r="IHI57" i="3"/>
  <c r="IHH57" i="3"/>
  <c r="IHG57" i="3"/>
  <c r="IGV57" i="3"/>
  <c r="IGU57" i="3"/>
  <c r="IGT57" i="3"/>
  <c r="IGS57" i="3"/>
  <c r="IGR57" i="3"/>
  <c r="IGQ57" i="3"/>
  <c r="IGF57" i="3"/>
  <c r="IGE57" i="3"/>
  <c r="IGD57" i="3"/>
  <c r="IGC57" i="3"/>
  <c r="IGB57" i="3"/>
  <c r="IGA57" i="3"/>
  <c r="IFP57" i="3"/>
  <c r="IFO57" i="3"/>
  <c r="IFN57" i="3"/>
  <c r="IFM57" i="3"/>
  <c r="IFL57" i="3"/>
  <c r="IFK57" i="3"/>
  <c r="IEZ57" i="3"/>
  <c r="IEY57" i="3"/>
  <c r="IEX57" i="3"/>
  <c r="IEW57" i="3"/>
  <c r="IEV57" i="3"/>
  <c r="IEU57" i="3"/>
  <c r="IEJ57" i="3"/>
  <c r="IEI57" i="3"/>
  <c r="IEH57" i="3"/>
  <c r="IEG57" i="3"/>
  <c r="IEF57" i="3"/>
  <c r="IEE57" i="3"/>
  <c r="IDT57" i="3"/>
  <c r="IDS57" i="3"/>
  <c r="IDR57" i="3"/>
  <c r="IDQ57" i="3"/>
  <c r="IDP57" i="3"/>
  <c r="IDO57" i="3"/>
  <c r="IDD57" i="3"/>
  <c r="IDC57" i="3"/>
  <c r="IDB57" i="3"/>
  <c r="IDA57" i="3"/>
  <c r="ICZ57" i="3"/>
  <c r="ICY57" i="3"/>
  <c r="ICN57" i="3"/>
  <c r="ICM57" i="3"/>
  <c r="ICL57" i="3"/>
  <c r="ICK57" i="3"/>
  <c r="ICJ57" i="3"/>
  <c r="ICI57" i="3"/>
  <c r="IBX57" i="3"/>
  <c r="IBW57" i="3"/>
  <c r="IBV57" i="3"/>
  <c r="IBU57" i="3"/>
  <c r="IBT57" i="3"/>
  <c r="IBS57" i="3"/>
  <c r="IBH57" i="3"/>
  <c r="IBG57" i="3"/>
  <c r="IBF57" i="3"/>
  <c r="IBE57" i="3"/>
  <c r="IBD57" i="3"/>
  <c r="IBC57" i="3"/>
  <c r="IAR57" i="3"/>
  <c r="IAQ57" i="3"/>
  <c r="IAP57" i="3"/>
  <c r="IAO57" i="3"/>
  <c r="IAN57" i="3"/>
  <c r="IAM57" i="3"/>
  <c r="IAB57" i="3"/>
  <c r="IAA57" i="3"/>
  <c r="HZZ57" i="3"/>
  <c r="HZY57" i="3"/>
  <c r="HZX57" i="3"/>
  <c r="HZW57" i="3"/>
  <c r="HZL57" i="3"/>
  <c r="HZK57" i="3"/>
  <c r="HZJ57" i="3"/>
  <c r="HZI57" i="3"/>
  <c r="HZH57" i="3"/>
  <c r="HZG57" i="3"/>
  <c r="HYV57" i="3"/>
  <c r="HYU57" i="3"/>
  <c r="HYT57" i="3"/>
  <c r="HYS57" i="3"/>
  <c r="HYR57" i="3"/>
  <c r="HYQ57" i="3"/>
  <c r="HYF57" i="3"/>
  <c r="HYE57" i="3"/>
  <c r="HYD57" i="3"/>
  <c r="HYC57" i="3"/>
  <c r="HYB57" i="3"/>
  <c r="HYA57" i="3"/>
  <c r="HXP57" i="3"/>
  <c r="HXO57" i="3"/>
  <c r="HXN57" i="3"/>
  <c r="HXM57" i="3"/>
  <c r="HXL57" i="3"/>
  <c r="HXK57" i="3"/>
  <c r="HWZ57" i="3"/>
  <c r="HWY57" i="3"/>
  <c r="HWX57" i="3"/>
  <c r="HWW57" i="3"/>
  <c r="HWV57" i="3"/>
  <c r="HWU57" i="3"/>
  <c r="HWJ57" i="3"/>
  <c r="HWI57" i="3"/>
  <c r="HWH57" i="3"/>
  <c r="HWG57" i="3"/>
  <c r="HWF57" i="3"/>
  <c r="HWE57" i="3"/>
  <c r="HVT57" i="3"/>
  <c r="HVS57" i="3"/>
  <c r="HVR57" i="3"/>
  <c r="HVQ57" i="3"/>
  <c r="HVP57" i="3"/>
  <c r="HVO57" i="3"/>
  <c r="HVD57" i="3"/>
  <c r="HVC57" i="3"/>
  <c r="HVB57" i="3"/>
  <c r="HVA57" i="3"/>
  <c r="HUZ57" i="3"/>
  <c r="HUY57" i="3"/>
  <c r="HUN57" i="3"/>
  <c r="HUM57" i="3"/>
  <c r="HUL57" i="3"/>
  <c r="HUK57" i="3"/>
  <c r="HUJ57" i="3"/>
  <c r="HUI57" i="3"/>
  <c r="HTX57" i="3"/>
  <c r="HTW57" i="3"/>
  <c r="HTV57" i="3"/>
  <c r="HTU57" i="3"/>
  <c r="HTT57" i="3"/>
  <c r="HTS57" i="3"/>
  <c r="HTH57" i="3"/>
  <c r="HTG57" i="3"/>
  <c r="HTF57" i="3"/>
  <c r="HTE57" i="3"/>
  <c r="HTD57" i="3"/>
  <c r="HTC57" i="3"/>
  <c r="HSR57" i="3"/>
  <c r="HSQ57" i="3"/>
  <c r="HSP57" i="3"/>
  <c r="HSO57" i="3"/>
  <c r="HSN57" i="3"/>
  <c r="HSM57" i="3"/>
  <c r="HSB57" i="3"/>
  <c r="HSA57" i="3"/>
  <c r="HRZ57" i="3"/>
  <c r="HRY57" i="3"/>
  <c r="HRX57" i="3"/>
  <c r="HRW57" i="3"/>
  <c r="HRL57" i="3"/>
  <c r="HRK57" i="3"/>
  <c r="HRJ57" i="3"/>
  <c r="HRI57" i="3"/>
  <c r="HRH57" i="3"/>
  <c r="HRG57" i="3"/>
  <c r="HQV57" i="3"/>
  <c r="HQU57" i="3"/>
  <c r="HQT57" i="3"/>
  <c r="HQS57" i="3"/>
  <c r="HQR57" i="3"/>
  <c r="HQQ57" i="3"/>
  <c r="HQF57" i="3"/>
  <c r="HQE57" i="3"/>
  <c r="HQD57" i="3"/>
  <c r="HQC57" i="3"/>
  <c r="HQB57" i="3"/>
  <c r="HQA57" i="3"/>
  <c r="HPP57" i="3"/>
  <c r="HPO57" i="3"/>
  <c r="HPN57" i="3"/>
  <c r="HPM57" i="3"/>
  <c r="HPL57" i="3"/>
  <c r="HPK57" i="3"/>
  <c r="HOZ57" i="3"/>
  <c r="HOY57" i="3"/>
  <c r="HOX57" i="3"/>
  <c r="HOW57" i="3"/>
  <c r="HOV57" i="3"/>
  <c r="HOU57" i="3"/>
  <c r="HOJ57" i="3"/>
  <c r="HOI57" i="3"/>
  <c r="HOH57" i="3"/>
  <c r="HOG57" i="3"/>
  <c r="HOF57" i="3"/>
  <c r="HOE57" i="3"/>
  <c r="HNT57" i="3"/>
  <c r="HNS57" i="3"/>
  <c r="HNR57" i="3"/>
  <c r="HNQ57" i="3"/>
  <c r="HNP57" i="3"/>
  <c r="HNO57" i="3"/>
  <c r="HND57" i="3"/>
  <c r="HNC57" i="3"/>
  <c r="HNB57" i="3"/>
  <c r="HNA57" i="3"/>
  <c r="HMZ57" i="3"/>
  <c r="HMY57" i="3"/>
  <c r="HMN57" i="3"/>
  <c r="HMM57" i="3"/>
  <c r="HML57" i="3"/>
  <c r="HMK57" i="3"/>
  <c r="HMJ57" i="3"/>
  <c r="HMI57" i="3"/>
  <c r="HLX57" i="3"/>
  <c r="HLW57" i="3"/>
  <c r="HLV57" i="3"/>
  <c r="HLU57" i="3"/>
  <c r="HLT57" i="3"/>
  <c r="HLS57" i="3"/>
  <c r="HLH57" i="3"/>
  <c r="HLG57" i="3"/>
  <c r="HLF57" i="3"/>
  <c r="HLE57" i="3"/>
  <c r="HLD57" i="3"/>
  <c r="HLC57" i="3"/>
  <c r="HKR57" i="3"/>
  <c r="HKQ57" i="3"/>
  <c r="HKP57" i="3"/>
  <c r="HKO57" i="3"/>
  <c r="HKN57" i="3"/>
  <c r="HKM57" i="3"/>
  <c r="HKB57" i="3"/>
  <c r="HKA57" i="3"/>
  <c r="HJZ57" i="3"/>
  <c r="HJY57" i="3"/>
  <c r="HJX57" i="3"/>
  <c r="HJW57" i="3"/>
  <c r="HJL57" i="3"/>
  <c r="HJK57" i="3"/>
  <c r="HJJ57" i="3"/>
  <c r="HJI57" i="3"/>
  <c r="HJH57" i="3"/>
  <c r="HJG57" i="3"/>
  <c r="HIV57" i="3"/>
  <c r="HIU57" i="3"/>
  <c r="HIT57" i="3"/>
  <c r="HIS57" i="3"/>
  <c r="HIR57" i="3"/>
  <c r="HIQ57" i="3"/>
  <c r="HIF57" i="3"/>
  <c r="HIE57" i="3"/>
  <c r="HID57" i="3"/>
  <c r="HIC57" i="3"/>
  <c r="HIB57" i="3"/>
  <c r="HIA57" i="3"/>
  <c r="HHP57" i="3"/>
  <c r="HHO57" i="3"/>
  <c r="HHN57" i="3"/>
  <c r="HHM57" i="3"/>
  <c r="HHL57" i="3"/>
  <c r="HHK57" i="3"/>
  <c r="HGZ57" i="3"/>
  <c r="HGY57" i="3"/>
  <c r="HGX57" i="3"/>
  <c r="HGW57" i="3"/>
  <c r="HGV57" i="3"/>
  <c r="HGU57" i="3"/>
  <c r="HGJ57" i="3"/>
  <c r="HGI57" i="3"/>
  <c r="HGH57" i="3"/>
  <c r="HGG57" i="3"/>
  <c r="HGF57" i="3"/>
  <c r="HGE57" i="3"/>
  <c r="HFT57" i="3"/>
  <c r="HFS57" i="3"/>
  <c r="HFR57" i="3"/>
  <c r="HFQ57" i="3"/>
  <c r="HFP57" i="3"/>
  <c r="HFO57" i="3"/>
  <c r="HFD57" i="3"/>
  <c r="HFC57" i="3"/>
  <c r="HFB57" i="3"/>
  <c r="HFA57" i="3"/>
  <c r="HEZ57" i="3"/>
  <c r="HEY57" i="3"/>
  <c r="HEN57" i="3"/>
  <c r="HEM57" i="3"/>
  <c r="HEL57" i="3"/>
  <c r="HEK57" i="3"/>
  <c r="HEJ57" i="3"/>
  <c r="HEI57" i="3"/>
  <c r="HDX57" i="3"/>
  <c r="HDW57" i="3"/>
  <c r="HDV57" i="3"/>
  <c r="HDU57" i="3"/>
  <c r="HDT57" i="3"/>
  <c r="HDS57" i="3"/>
  <c r="HDH57" i="3"/>
  <c r="HDG57" i="3"/>
  <c r="HDF57" i="3"/>
  <c r="HDE57" i="3"/>
  <c r="HDD57" i="3"/>
  <c r="HDC57" i="3"/>
  <c r="HCR57" i="3"/>
  <c r="HCQ57" i="3"/>
  <c r="HCP57" i="3"/>
  <c r="HCO57" i="3"/>
  <c r="HCN57" i="3"/>
  <c r="HCM57" i="3"/>
  <c r="HCB57" i="3"/>
  <c r="HCA57" i="3"/>
  <c r="HBZ57" i="3"/>
  <c r="HBY57" i="3"/>
  <c r="HBX57" i="3"/>
  <c r="HBW57" i="3"/>
  <c r="HBL57" i="3"/>
  <c r="HBK57" i="3"/>
  <c r="HBJ57" i="3"/>
  <c r="HBI57" i="3"/>
  <c r="HBH57" i="3"/>
  <c r="HBG57" i="3"/>
  <c r="HAV57" i="3"/>
  <c r="HAU57" i="3"/>
  <c r="HAT57" i="3"/>
  <c r="HAS57" i="3"/>
  <c r="HAR57" i="3"/>
  <c r="HAQ57" i="3"/>
  <c r="HAF57" i="3"/>
  <c r="HAE57" i="3"/>
  <c r="HAD57" i="3"/>
  <c r="HAC57" i="3"/>
  <c r="HAB57" i="3"/>
  <c r="HAA57" i="3"/>
  <c r="GZP57" i="3"/>
  <c r="GZO57" i="3"/>
  <c r="GZN57" i="3"/>
  <c r="GZM57" i="3"/>
  <c r="GZL57" i="3"/>
  <c r="GZK57" i="3"/>
  <c r="GYZ57" i="3"/>
  <c r="GYY57" i="3"/>
  <c r="GYX57" i="3"/>
  <c r="GYW57" i="3"/>
  <c r="GYV57" i="3"/>
  <c r="GYU57" i="3"/>
  <c r="GYJ57" i="3"/>
  <c r="GYI57" i="3"/>
  <c r="GYH57" i="3"/>
  <c r="GYG57" i="3"/>
  <c r="GYF57" i="3"/>
  <c r="GYE57" i="3"/>
  <c r="GXT57" i="3"/>
  <c r="GXS57" i="3"/>
  <c r="GXR57" i="3"/>
  <c r="GXQ57" i="3"/>
  <c r="GXP57" i="3"/>
  <c r="GXO57" i="3"/>
  <c r="GXD57" i="3"/>
  <c r="GXC57" i="3"/>
  <c r="GXB57" i="3"/>
  <c r="GXA57" i="3"/>
  <c r="GWZ57" i="3"/>
  <c r="GWY57" i="3"/>
  <c r="GWN57" i="3"/>
  <c r="GWM57" i="3"/>
  <c r="GWL57" i="3"/>
  <c r="GWK57" i="3"/>
  <c r="GWJ57" i="3"/>
  <c r="GWI57" i="3"/>
  <c r="GVX57" i="3"/>
  <c r="GVW57" i="3"/>
  <c r="GVV57" i="3"/>
  <c r="GVU57" i="3"/>
  <c r="GVT57" i="3"/>
  <c r="GVS57" i="3"/>
  <c r="GVH57" i="3"/>
  <c r="GVG57" i="3"/>
  <c r="GVF57" i="3"/>
  <c r="GVE57" i="3"/>
  <c r="GVD57" i="3"/>
  <c r="GVC57" i="3"/>
  <c r="GUR57" i="3"/>
  <c r="GUQ57" i="3"/>
  <c r="GUP57" i="3"/>
  <c r="GUO57" i="3"/>
  <c r="GUN57" i="3"/>
  <c r="GUM57" i="3"/>
  <c r="GUB57" i="3"/>
  <c r="GUA57" i="3"/>
  <c r="GTZ57" i="3"/>
  <c r="GTY57" i="3"/>
  <c r="GTX57" i="3"/>
  <c r="GTW57" i="3"/>
  <c r="GTL57" i="3"/>
  <c r="GTK57" i="3"/>
  <c r="GTJ57" i="3"/>
  <c r="GTI57" i="3"/>
  <c r="GTH57" i="3"/>
  <c r="GTG57" i="3"/>
  <c r="GSV57" i="3"/>
  <c r="GSU57" i="3"/>
  <c r="GST57" i="3"/>
  <c r="GSS57" i="3"/>
  <c r="GSR57" i="3"/>
  <c r="GSQ57" i="3"/>
  <c r="GSF57" i="3"/>
  <c r="GSE57" i="3"/>
  <c r="GSD57" i="3"/>
  <c r="GSC57" i="3"/>
  <c r="GSB57" i="3"/>
  <c r="GSA57" i="3"/>
  <c r="GRP57" i="3"/>
  <c r="GRO57" i="3"/>
  <c r="GRN57" i="3"/>
  <c r="GRM57" i="3"/>
  <c r="GRL57" i="3"/>
  <c r="GRK57" i="3"/>
  <c r="GQZ57" i="3"/>
  <c r="GQY57" i="3"/>
  <c r="GQX57" i="3"/>
  <c r="GQW57" i="3"/>
  <c r="GQV57" i="3"/>
  <c r="GQU57" i="3"/>
  <c r="GQJ57" i="3"/>
  <c r="GQI57" i="3"/>
  <c r="GQH57" i="3"/>
  <c r="GQG57" i="3"/>
  <c r="GQF57" i="3"/>
  <c r="GQE57" i="3"/>
  <c r="GPT57" i="3"/>
  <c r="GPS57" i="3"/>
  <c r="GPR57" i="3"/>
  <c r="GPQ57" i="3"/>
  <c r="GPP57" i="3"/>
  <c r="GPO57" i="3"/>
  <c r="GPD57" i="3"/>
  <c r="GPC57" i="3"/>
  <c r="GPB57" i="3"/>
  <c r="GPA57" i="3"/>
  <c r="GOZ57" i="3"/>
  <c r="GOY57" i="3"/>
  <c r="GON57" i="3"/>
  <c r="GOM57" i="3"/>
  <c r="GOL57" i="3"/>
  <c r="GOK57" i="3"/>
  <c r="GOJ57" i="3"/>
  <c r="GOI57" i="3"/>
  <c r="GNX57" i="3"/>
  <c r="GNW57" i="3"/>
  <c r="GNV57" i="3"/>
  <c r="GNU57" i="3"/>
  <c r="GNT57" i="3"/>
  <c r="GNS57" i="3"/>
  <c r="GNH57" i="3"/>
  <c r="GNG57" i="3"/>
  <c r="GNF57" i="3"/>
  <c r="GNE57" i="3"/>
  <c r="GND57" i="3"/>
  <c r="GNC57" i="3"/>
  <c r="GMR57" i="3"/>
  <c r="GMQ57" i="3"/>
  <c r="GMP57" i="3"/>
  <c r="GMO57" i="3"/>
  <c r="GMN57" i="3"/>
  <c r="GMM57" i="3"/>
  <c r="GMB57" i="3"/>
  <c r="GMA57" i="3"/>
  <c r="GLZ57" i="3"/>
  <c r="GLY57" i="3"/>
  <c r="GLX57" i="3"/>
  <c r="GLW57" i="3"/>
  <c r="GLL57" i="3"/>
  <c r="GLK57" i="3"/>
  <c r="GLJ57" i="3"/>
  <c r="GLI57" i="3"/>
  <c r="GLH57" i="3"/>
  <c r="GLG57" i="3"/>
  <c r="GKV57" i="3"/>
  <c r="GKU57" i="3"/>
  <c r="GKT57" i="3"/>
  <c r="GKS57" i="3"/>
  <c r="GKR57" i="3"/>
  <c r="GKQ57" i="3"/>
  <c r="GKF57" i="3"/>
  <c r="GKE57" i="3"/>
  <c r="GKD57" i="3"/>
  <c r="GKC57" i="3"/>
  <c r="GKB57" i="3"/>
  <c r="GKA57" i="3"/>
  <c r="GJP57" i="3"/>
  <c r="GJO57" i="3"/>
  <c r="GJN57" i="3"/>
  <c r="GJM57" i="3"/>
  <c r="GJL57" i="3"/>
  <c r="GJK57" i="3"/>
  <c r="GIZ57" i="3"/>
  <c r="GIY57" i="3"/>
  <c r="GIX57" i="3"/>
  <c r="GIW57" i="3"/>
  <c r="GIV57" i="3"/>
  <c r="GIU57" i="3"/>
  <c r="GIJ57" i="3"/>
  <c r="GII57" i="3"/>
  <c r="GIH57" i="3"/>
  <c r="GIG57" i="3"/>
  <c r="GIF57" i="3"/>
  <c r="GIE57" i="3"/>
  <c r="GHT57" i="3"/>
  <c r="GHS57" i="3"/>
  <c r="GHR57" i="3"/>
  <c r="GHQ57" i="3"/>
  <c r="GHP57" i="3"/>
  <c r="GHO57" i="3"/>
  <c r="GHD57" i="3"/>
  <c r="GHC57" i="3"/>
  <c r="GHB57" i="3"/>
  <c r="GHA57" i="3"/>
  <c r="GGZ57" i="3"/>
  <c r="GGY57" i="3"/>
  <c r="GGN57" i="3"/>
  <c r="GGM57" i="3"/>
  <c r="GGL57" i="3"/>
  <c r="GGK57" i="3"/>
  <c r="GGJ57" i="3"/>
  <c r="GGI57" i="3"/>
  <c r="GFX57" i="3"/>
  <c r="GFW57" i="3"/>
  <c r="GFV57" i="3"/>
  <c r="GFU57" i="3"/>
  <c r="GFT57" i="3"/>
  <c r="GFS57" i="3"/>
  <c r="GFH57" i="3"/>
  <c r="GFG57" i="3"/>
  <c r="GFF57" i="3"/>
  <c r="GFE57" i="3"/>
  <c r="GFD57" i="3"/>
  <c r="GFC57" i="3"/>
  <c r="GER57" i="3"/>
  <c r="GEQ57" i="3"/>
  <c r="GEP57" i="3"/>
  <c r="GEO57" i="3"/>
  <c r="GEN57" i="3"/>
  <c r="GEM57" i="3"/>
  <c r="GEB57" i="3"/>
  <c r="GEA57" i="3"/>
  <c r="GDZ57" i="3"/>
  <c r="GDY57" i="3"/>
  <c r="GDX57" i="3"/>
  <c r="GDW57" i="3"/>
  <c r="GDL57" i="3"/>
  <c r="GDK57" i="3"/>
  <c r="GDJ57" i="3"/>
  <c r="GDI57" i="3"/>
  <c r="GDH57" i="3"/>
  <c r="GDG57" i="3"/>
  <c r="GCV57" i="3"/>
  <c r="GCU57" i="3"/>
  <c r="GCT57" i="3"/>
  <c r="GCS57" i="3"/>
  <c r="GCR57" i="3"/>
  <c r="GCQ57" i="3"/>
  <c r="GCF57" i="3"/>
  <c r="GCE57" i="3"/>
  <c r="GCD57" i="3"/>
  <c r="GCC57" i="3"/>
  <c r="GCB57" i="3"/>
  <c r="GCA57" i="3"/>
  <c r="GBP57" i="3"/>
  <c r="GBO57" i="3"/>
  <c r="GBN57" i="3"/>
  <c r="GBM57" i="3"/>
  <c r="GBL57" i="3"/>
  <c r="GBK57" i="3"/>
  <c r="GAZ57" i="3"/>
  <c r="GAY57" i="3"/>
  <c r="GAX57" i="3"/>
  <c r="GAW57" i="3"/>
  <c r="GAV57" i="3"/>
  <c r="GAU57" i="3"/>
  <c r="GAJ57" i="3"/>
  <c r="GAI57" i="3"/>
  <c r="GAH57" i="3"/>
  <c r="GAG57" i="3"/>
  <c r="GAF57" i="3"/>
  <c r="GAE57" i="3"/>
  <c r="FZT57" i="3"/>
  <c r="FZS57" i="3"/>
  <c r="FZR57" i="3"/>
  <c r="FZQ57" i="3"/>
  <c r="FZP57" i="3"/>
  <c r="FZO57" i="3"/>
  <c r="FZD57" i="3"/>
  <c r="FZC57" i="3"/>
  <c r="FZB57" i="3"/>
  <c r="FZA57" i="3"/>
  <c r="FYZ57" i="3"/>
  <c r="FYY57" i="3"/>
  <c r="FYN57" i="3"/>
  <c r="FYM57" i="3"/>
  <c r="FYL57" i="3"/>
  <c r="FYK57" i="3"/>
  <c r="FYJ57" i="3"/>
  <c r="FYI57" i="3"/>
  <c r="FXX57" i="3"/>
  <c r="FXW57" i="3"/>
  <c r="FXV57" i="3"/>
  <c r="FXU57" i="3"/>
  <c r="FXT57" i="3"/>
  <c r="FXS57" i="3"/>
  <c r="FXH57" i="3"/>
  <c r="FXG57" i="3"/>
  <c r="FXF57" i="3"/>
  <c r="FXE57" i="3"/>
  <c r="FXD57" i="3"/>
  <c r="FXC57" i="3"/>
  <c r="FWR57" i="3"/>
  <c r="FWQ57" i="3"/>
  <c r="FWP57" i="3"/>
  <c r="FWO57" i="3"/>
  <c r="FWN57" i="3"/>
  <c r="FWM57" i="3"/>
  <c r="FWB57" i="3"/>
  <c r="FWA57" i="3"/>
  <c r="FVZ57" i="3"/>
  <c r="FVY57" i="3"/>
  <c r="FVX57" i="3"/>
  <c r="FVW57" i="3"/>
  <c r="FVL57" i="3"/>
  <c r="FVK57" i="3"/>
  <c r="FVJ57" i="3"/>
  <c r="FVI57" i="3"/>
  <c r="FVH57" i="3"/>
  <c r="FVG57" i="3"/>
  <c r="FUV57" i="3"/>
  <c r="FUU57" i="3"/>
  <c r="FUT57" i="3"/>
  <c r="FUS57" i="3"/>
  <c r="FUR57" i="3"/>
  <c r="FUQ57" i="3"/>
  <c r="FUF57" i="3"/>
  <c r="FUE57" i="3"/>
  <c r="FUD57" i="3"/>
  <c r="FUC57" i="3"/>
  <c r="FUB57" i="3"/>
  <c r="FUA57" i="3"/>
  <c r="FTP57" i="3"/>
  <c r="FTO57" i="3"/>
  <c r="FTN57" i="3"/>
  <c r="FTM57" i="3"/>
  <c r="FTL57" i="3"/>
  <c r="FTK57" i="3"/>
  <c r="FSZ57" i="3"/>
  <c r="FSY57" i="3"/>
  <c r="FSX57" i="3"/>
  <c r="FSW57" i="3"/>
  <c r="FSV57" i="3"/>
  <c r="FSU57" i="3"/>
  <c r="FSJ57" i="3"/>
  <c r="FSI57" i="3"/>
  <c r="FSH57" i="3"/>
  <c r="FSG57" i="3"/>
  <c r="FSF57" i="3"/>
  <c r="FSE57" i="3"/>
  <c r="FRT57" i="3"/>
  <c r="FRS57" i="3"/>
  <c r="FRR57" i="3"/>
  <c r="FRQ57" i="3"/>
  <c r="FRP57" i="3"/>
  <c r="FRO57" i="3"/>
  <c r="FRD57" i="3"/>
  <c r="FRC57" i="3"/>
  <c r="FRB57" i="3"/>
  <c r="FRA57" i="3"/>
  <c r="FQZ57" i="3"/>
  <c r="FQY57" i="3"/>
  <c r="FQN57" i="3"/>
  <c r="FQM57" i="3"/>
  <c r="FQL57" i="3"/>
  <c r="FQK57" i="3"/>
  <c r="FQJ57" i="3"/>
  <c r="FQI57" i="3"/>
  <c r="FPX57" i="3"/>
  <c r="FPW57" i="3"/>
  <c r="FPV57" i="3"/>
  <c r="FPU57" i="3"/>
  <c r="FPT57" i="3"/>
  <c r="FPS57" i="3"/>
  <c r="FPH57" i="3"/>
  <c r="FPG57" i="3"/>
  <c r="FPF57" i="3"/>
  <c r="FPE57" i="3"/>
  <c r="FPD57" i="3"/>
  <c r="FPC57" i="3"/>
  <c r="FOR57" i="3"/>
  <c r="FOQ57" i="3"/>
  <c r="FOP57" i="3"/>
  <c r="FOO57" i="3"/>
  <c r="FON57" i="3"/>
  <c r="FOM57" i="3"/>
  <c r="FOB57" i="3"/>
  <c r="FOA57" i="3"/>
  <c r="FNZ57" i="3"/>
  <c r="FNY57" i="3"/>
  <c r="FNX57" i="3"/>
  <c r="FNW57" i="3"/>
  <c r="FNL57" i="3"/>
  <c r="FNK57" i="3"/>
  <c r="FNJ57" i="3"/>
  <c r="FNI57" i="3"/>
  <c r="FNH57" i="3"/>
  <c r="FNG57" i="3"/>
  <c r="FMV57" i="3"/>
  <c r="FMU57" i="3"/>
  <c r="FMT57" i="3"/>
  <c r="FMS57" i="3"/>
  <c r="FMR57" i="3"/>
  <c r="FMQ57" i="3"/>
  <c r="FMF57" i="3"/>
  <c r="FME57" i="3"/>
  <c r="FMD57" i="3"/>
  <c r="FMC57" i="3"/>
  <c r="FMB57" i="3"/>
  <c r="FMA57" i="3"/>
  <c r="FLP57" i="3"/>
  <c r="FLO57" i="3"/>
  <c r="FLN57" i="3"/>
  <c r="FLM57" i="3"/>
  <c r="FLL57" i="3"/>
  <c r="FLK57" i="3"/>
  <c r="FKZ57" i="3"/>
  <c r="FKY57" i="3"/>
  <c r="FKX57" i="3"/>
  <c r="FKW57" i="3"/>
  <c r="FKV57" i="3"/>
  <c r="FKU57" i="3"/>
  <c r="FKJ57" i="3"/>
  <c r="FKI57" i="3"/>
  <c r="FKH57" i="3"/>
  <c r="FKG57" i="3"/>
  <c r="FKF57" i="3"/>
  <c r="FKE57" i="3"/>
  <c r="FJT57" i="3"/>
  <c r="FJS57" i="3"/>
  <c r="FJR57" i="3"/>
  <c r="FJQ57" i="3"/>
  <c r="FJP57" i="3"/>
  <c r="FJO57" i="3"/>
  <c r="FJD57" i="3"/>
  <c r="FJC57" i="3"/>
  <c r="FJB57" i="3"/>
  <c r="FJA57" i="3"/>
  <c r="FIZ57" i="3"/>
  <c r="FIY57" i="3"/>
  <c r="FIN57" i="3"/>
  <c r="FIM57" i="3"/>
  <c r="FIL57" i="3"/>
  <c r="FIK57" i="3"/>
  <c r="FIJ57" i="3"/>
  <c r="FII57" i="3"/>
  <c r="FHX57" i="3"/>
  <c r="FHW57" i="3"/>
  <c r="FHV57" i="3"/>
  <c r="FHU57" i="3"/>
  <c r="FHT57" i="3"/>
  <c r="FHS57" i="3"/>
  <c r="FHH57" i="3"/>
  <c r="FHG57" i="3"/>
  <c r="FHF57" i="3"/>
  <c r="FHE57" i="3"/>
  <c r="FHD57" i="3"/>
  <c r="FHC57" i="3"/>
  <c r="FGR57" i="3"/>
  <c r="FGQ57" i="3"/>
  <c r="FGP57" i="3"/>
  <c r="FGO57" i="3"/>
  <c r="FGN57" i="3"/>
  <c r="FGM57" i="3"/>
  <c r="FGB57" i="3"/>
  <c r="FGA57" i="3"/>
  <c r="FFZ57" i="3"/>
  <c r="FFY57" i="3"/>
  <c r="FFX57" i="3"/>
  <c r="FFW57" i="3"/>
  <c r="FFL57" i="3"/>
  <c r="FFK57" i="3"/>
  <c r="FFJ57" i="3"/>
  <c r="FFI57" i="3"/>
  <c r="FFH57" i="3"/>
  <c r="FFG57" i="3"/>
  <c r="FEV57" i="3"/>
  <c r="FEU57" i="3"/>
  <c r="FET57" i="3"/>
  <c r="FES57" i="3"/>
  <c r="FER57" i="3"/>
  <c r="FEQ57" i="3"/>
  <c r="FEF57" i="3"/>
  <c r="FEE57" i="3"/>
  <c r="FED57" i="3"/>
  <c r="FEC57" i="3"/>
  <c r="FEB57" i="3"/>
  <c r="FEA57" i="3"/>
  <c r="FDP57" i="3"/>
  <c r="FDO57" i="3"/>
  <c r="FDN57" i="3"/>
  <c r="FDM57" i="3"/>
  <c r="FDL57" i="3"/>
  <c r="FDK57" i="3"/>
  <c r="FCZ57" i="3"/>
  <c r="FCY57" i="3"/>
  <c r="FCX57" i="3"/>
  <c r="FCW57" i="3"/>
  <c r="FCV57" i="3"/>
  <c r="FCU57" i="3"/>
  <c r="FCJ57" i="3"/>
  <c r="FCI57" i="3"/>
  <c r="FCH57" i="3"/>
  <c r="FCG57" i="3"/>
  <c r="FCF57" i="3"/>
  <c r="FCE57" i="3"/>
  <c r="FBT57" i="3"/>
  <c r="FBS57" i="3"/>
  <c r="FBR57" i="3"/>
  <c r="FBQ57" i="3"/>
  <c r="FBP57" i="3"/>
  <c r="FBO57" i="3"/>
  <c r="FBD57" i="3"/>
  <c r="FBC57" i="3"/>
  <c r="FBB57" i="3"/>
  <c r="FBA57" i="3"/>
  <c r="FAZ57" i="3"/>
  <c r="FAY57" i="3"/>
  <c r="FAN57" i="3"/>
  <c r="FAM57" i="3"/>
  <c r="FAL57" i="3"/>
  <c r="FAK57" i="3"/>
  <c r="FAJ57" i="3"/>
  <c r="FAI57" i="3"/>
  <c r="EZX57" i="3"/>
  <c r="EZW57" i="3"/>
  <c r="EZV57" i="3"/>
  <c r="EZU57" i="3"/>
  <c r="EZT57" i="3"/>
  <c r="EZS57" i="3"/>
  <c r="EZH57" i="3"/>
  <c r="EZG57" i="3"/>
  <c r="EZF57" i="3"/>
  <c r="EZE57" i="3"/>
  <c r="EZD57" i="3"/>
  <c r="EZC57" i="3"/>
  <c r="EYR57" i="3"/>
  <c r="EYQ57" i="3"/>
  <c r="EYP57" i="3"/>
  <c r="EYO57" i="3"/>
  <c r="EYN57" i="3"/>
  <c r="EYM57" i="3"/>
  <c r="EYB57" i="3"/>
  <c r="EYA57" i="3"/>
  <c r="EXZ57" i="3"/>
  <c r="EXY57" i="3"/>
  <c r="EXX57" i="3"/>
  <c r="EXW57" i="3"/>
  <c r="EXL57" i="3"/>
  <c r="EXK57" i="3"/>
  <c r="EXJ57" i="3"/>
  <c r="EXI57" i="3"/>
  <c r="EXH57" i="3"/>
  <c r="EXG57" i="3"/>
  <c r="EWV57" i="3"/>
  <c r="EWU57" i="3"/>
  <c r="EWT57" i="3"/>
  <c r="EWS57" i="3"/>
  <c r="EWR57" i="3"/>
  <c r="EWQ57" i="3"/>
  <c r="EWF57" i="3"/>
  <c r="EWE57" i="3"/>
  <c r="EWD57" i="3"/>
  <c r="EWC57" i="3"/>
  <c r="EWB57" i="3"/>
  <c r="EWA57" i="3"/>
  <c r="EVP57" i="3"/>
  <c r="EVO57" i="3"/>
  <c r="EVN57" i="3"/>
  <c r="EVM57" i="3"/>
  <c r="EVL57" i="3"/>
  <c r="EVK57" i="3"/>
  <c r="EUZ57" i="3"/>
  <c r="EUY57" i="3"/>
  <c r="EUX57" i="3"/>
  <c r="EUW57" i="3"/>
  <c r="EUV57" i="3"/>
  <c r="EUU57" i="3"/>
  <c r="EUJ57" i="3"/>
  <c r="EUI57" i="3"/>
  <c r="EUH57" i="3"/>
  <c r="EUG57" i="3"/>
  <c r="EUF57" i="3"/>
  <c r="EUE57" i="3"/>
  <c r="ETT57" i="3"/>
  <c r="ETS57" i="3"/>
  <c r="ETR57" i="3"/>
  <c r="ETQ57" i="3"/>
  <c r="ETP57" i="3"/>
  <c r="ETO57" i="3"/>
  <c r="ETD57" i="3"/>
  <c r="ETC57" i="3"/>
  <c r="ETB57" i="3"/>
  <c r="ETA57" i="3"/>
  <c r="ESZ57" i="3"/>
  <c r="ESY57" i="3"/>
  <c r="ESN57" i="3"/>
  <c r="ESM57" i="3"/>
  <c r="ESL57" i="3"/>
  <c r="ESK57" i="3"/>
  <c r="ESJ57" i="3"/>
  <c r="ESI57" i="3"/>
  <c r="ERX57" i="3"/>
  <c r="ERW57" i="3"/>
  <c r="ERV57" i="3"/>
  <c r="ERU57" i="3"/>
  <c r="ERT57" i="3"/>
  <c r="ERS57" i="3"/>
  <c r="ERH57" i="3"/>
  <c r="ERG57" i="3"/>
  <c r="ERF57" i="3"/>
  <c r="ERE57" i="3"/>
  <c r="ERD57" i="3"/>
  <c r="ERC57" i="3"/>
  <c r="EQR57" i="3"/>
  <c r="EQQ57" i="3"/>
  <c r="EQP57" i="3"/>
  <c r="EQO57" i="3"/>
  <c r="EQN57" i="3"/>
  <c r="EQM57" i="3"/>
  <c r="EQB57" i="3"/>
  <c r="EQA57" i="3"/>
  <c r="EPZ57" i="3"/>
  <c r="EPY57" i="3"/>
  <c r="EPX57" i="3"/>
  <c r="EPW57" i="3"/>
  <c r="EPL57" i="3"/>
  <c r="EPK57" i="3"/>
  <c r="EPJ57" i="3"/>
  <c r="EPI57" i="3"/>
  <c r="EPH57" i="3"/>
  <c r="EPG57" i="3"/>
  <c r="EOV57" i="3"/>
  <c r="EOU57" i="3"/>
  <c r="EOT57" i="3"/>
  <c r="EOS57" i="3"/>
  <c r="EOR57" i="3"/>
  <c r="EOQ57" i="3"/>
  <c r="EOF57" i="3"/>
  <c r="EOE57" i="3"/>
  <c r="EOD57" i="3"/>
  <c r="EOC57" i="3"/>
  <c r="EOB57" i="3"/>
  <c r="EOA57" i="3"/>
  <c r="ENP57" i="3"/>
  <c r="ENO57" i="3"/>
  <c r="ENN57" i="3"/>
  <c r="ENM57" i="3"/>
  <c r="ENL57" i="3"/>
  <c r="ENK57" i="3"/>
  <c r="EMZ57" i="3"/>
  <c r="EMY57" i="3"/>
  <c r="EMX57" i="3"/>
  <c r="EMW57" i="3"/>
  <c r="EMV57" i="3"/>
  <c r="EMU57" i="3"/>
  <c r="EMJ57" i="3"/>
  <c r="EMI57" i="3"/>
  <c r="EMH57" i="3"/>
  <c r="EMG57" i="3"/>
  <c r="EMF57" i="3"/>
  <c r="EME57" i="3"/>
  <c r="ELT57" i="3"/>
  <c r="ELS57" i="3"/>
  <c r="ELR57" i="3"/>
  <c r="ELQ57" i="3"/>
  <c r="ELP57" i="3"/>
  <c r="ELO57" i="3"/>
  <c r="ELD57" i="3"/>
  <c r="ELC57" i="3"/>
  <c r="ELB57" i="3"/>
  <c r="ELA57" i="3"/>
  <c r="EKZ57" i="3"/>
  <c r="EKY57" i="3"/>
  <c r="EKN57" i="3"/>
  <c r="EKM57" i="3"/>
  <c r="EKL57" i="3"/>
  <c r="EKK57" i="3"/>
  <c r="EKJ57" i="3"/>
  <c r="EKI57" i="3"/>
  <c r="EJX57" i="3"/>
  <c r="EJW57" i="3"/>
  <c r="EJV57" i="3"/>
  <c r="EJU57" i="3"/>
  <c r="EJT57" i="3"/>
  <c r="EJS57" i="3"/>
  <c r="EJH57" i="3"/>
  <c r="EJG57" i="3"/>
  <c r="EJF57" i="3"/>
  <c r="EJE57" i="3"/>
  <c r="EJD57" i="3"/>
  <c r="EJC57" i="3"/>
  <c r="EIR57" i="3"/>
  <c r="EIQ57" i="3"/>
  <c r="EIP57" i="3"/>
  <c r="EIO57" i="3"/>
  <c r="EIN57" i="3"/>
  <c r="EIM57" i="3"/>
  <c r="EIB57" i="3"/>
  <c r="EIA57" i="3"/>
  <c r="EHZ57" i="3"/>
  <c r="EHY57" i="3"/>
  <c r="EHX57" i="3"/>
  <c r="EHW57" i="3"/>
  <c r="EHL57" i="3"/>
  <c r="EHK57" i="3"/>
  <c r="EHJ57" i="3"/>
  <c r="EHI57" i="3"/>
  <c r="EHH57" i="3"/>
  <c r="EHG57" i="3"/>
  <c r="EGV57" i="3"/>
  <c r="EGU57" i="3"/>
  <c r="EGT57" i="3"/>
  <c r="EGS57" i="3"/>
  <c r="EGR57" i="3"/>
  <c r="EGQ57" i="3"/>
  <c r="EGF57" i="3"/>
  <c r="EGE57" i="3"/>
  <c r="EGD57" i="3"/>
  <c r="EGC57" i="3"/>
  <c r="EGB57" i="3"/>
  <c r="EGA57" i="3"/>
  <c r="EFP57" i="3"/>
  <c r="EFO57" i="3"/>
  <c r="EFN57" i="3"/>
  <c r="EFM57" i="3"/>
  <c r="EFL57" i="3"/>
  <c r="EFK57" i="3"/>
  <c r="EEZ57" i="3"/>
  <c r="EEY57" i="3"/>
  <c r="EEX57" i="3"/>
  <c r="EEW57" i="3"/>
  <c r="EEV57" i="3"/>
  <c r="EEU57" i="3"/>
  <c r="EEJ57" i="3"/>
  <c r="EEI57" i="3"/>
  <c r="EEH57" i="3"/>
  <c r="EEG57" i="3"/>
  <c r="EEF57" i="3"/>
  <c r="EEE57" i="3"/>
  <c r="EDT57" i="3"/>
  <c r="EDS57" i="3"/>
  <c r="EDR57" i="3"/>
  <c r="EDQ57" i="3"/>
  <c r="EDP57" i="3"/>
  <c r="EDO57" i="3"/>
  <c r="EDD57" i="3"/>
  <c r="EDC57" i="3"/>
  <c r="EDB57" i="3"/>
  <c r="EDA57" i="3"/>
  <c r="ECZ57" i="3"/>
  <c r="ECY57" i="3"/>
  <c r="ECN57" i="3"/>
  <c r="ECM57" i="3"/>
  <c r="ECL57" i="3"/>
  <c r="ECK57" i="3"/>
  <c r="ECJ57" i="3"/>
  <c r="ECI57" i="3"/>
  <c r="EBX57" i="3"/>
  <c r="EBW57" i="3"/>
  <c r="EBV57" i="3"/>
  <c r="EBU57" i="3"/>
  <c r="EBT57" i="3"/>
  <c r="EBS57" i="3"/>
  <c r="EBH57" i="3"/>
  <c r="EBG57" i="3"/>
  <c r="EBF57" i="3"/>
  <c r="EBE57" i="3"/>
  <c r="EBD57" i="3"/>
  <c r="EBC57" i="3"/>
  <c r="EAR57" i="3"/>
  <c r="EAQ57" i="3"/>
  <c r="EAP57" i="3"/>
  <c r="EAO57" i="3"/>
  <c r="EAN57" i="3"/>
  <c r="EAM57" i="3"/>
  <c r="EAB57" i="3"/>
  <c r="EAA57" i="3"/>
  <c r="DZZ57" i="3"/>
  <c r="DZY57" i="3"/>
  <c r="DZX57" i="3"/>
  <c r="DZW57" i="3"/>
  <c r="DZL57" i="3"/>
  <c r="DZK57" i="3"/>
  <c r="DZJ57" i="3"/>
  <c r="DZI57" i="3"/>
  <c r="DZH57" i="3"/>
  <c r="DZG57" i="3"/>
  <c r="DYV57" i="3"/>
  <c r="DYU57" i="3"/>
  <c r="DYT57" i="3"/>
  <c r="DYS57" i="3"/>
  <c r="DYR57" i="3"/>
  <c r="DYQ57" i="3"/>
  <c r="DYF57" i="3"/>
  <c r="DYE57" i="3"/>
  <c r="DYD57" i="3"/>
  <c r="DYC57" i="3"/>
  <c r="DYB57" i="3"/>
  <c r="DYA57" i="3"/>
  <c r="DXP57" i="3"/>
  <c r="DXO57" i="3"/>
  <c r="DXN57" i="3"/>
  <c r="DXM57" i="3"/>
  <c r="DXL57" i="3"/>
  <c r="DXK57" i="3"/>
  <c r="DWZ57" i="3"/>
  <c r="DWY57" i="3"/>
  <c r="DWX57" i="3"/>
  <c r="DWW57" i="3"/>
  <c r="DWV57" i="3"/>
  <c r="DWU57" i="3"/>
  <c r="DWJ57" i="3"/>
  <c r="DWI57" i="3"/>
  <c r="DWH57" i="3"/>
  <c r="DWG57" i="3"/>
  <c r="DWF57" i="3"/>
  <c r="DWE57" i="3"/>
  <c r="DVT57" i="3"/>
  <c r="DVS57" i="3"/>
  <c r="DVR57" i="3"/>
  <c r="DVQ57" i="3"/>
  <c r="DVP57" i="3"/>
  <c r="DVO57" i="3"/>
  <c r="DVD57" i="3"/>
  <c r="DVC57" i="3"/>
  <c r="DVB57" i="3"/>
  <c r="DVA57" i="3"/>
  <c r="DUZ57" i="3"/>
  <c r="DUY57" i="3"/>
  <c r="DUN57" i="3"/>
  <c r="DUM57" i="3"/>
  <c r="DUL57" i="3"/>
  <c r="DUK57" i="3"/>
  <c r="DUJ57" i="3"/>
  <c r="DUI57" i="3"/>
  <c r="DTX57" i="3"/>
  <c r="DTW57" i="3"/>
  <c r="DTV57" i="3"/>
  <c r="DTU57" i="3"/>
  <c r="DTT57" i="3"/>
  <c r="DTS57" i="3"/>
  <c r="DTH57" i="3"/>
  <c r="DTG57" i="3"/>
  <c r="DTF57" i="3"/>
  <c r="DTE57" i="3"/>
  <c r="DTD57" i="3"/>
  <c r="DTC57" i="3"/>
  <c r="DSR57" i="3"/>
  <c r="DSQ57" i="3"/>
  <c r="DSP57" i="3"/>
  <c r="DSO57" i="3"/>
  <c r="DSN57" i="3"/>
  <c r="DSM57" i="3"/>
  <c r="DSB57" i="3"/>
  <c r="DSA57" i="3"/>
  <c r="DRZ57" i="3"/>
  <c r="DRY57" i="3"/>
  <c r="DRX57" i="3"/>
  <c r="DRW57" i="3"/>
  <c r="DRL57" i="3"/>
  <c r="DRK57" i="3"/>
  <c r="DRJ57" i="3"/>
  <c r="DRI57" i="3"/>
  <c r="DRH57" i="3"/>
  <c r="DRG57" i="3"/>
  <c r="DQV57" i="3"/>
  <c r="DQU57" i="3"/>
  <c r="DQT57" i="3"/>
  <c r="DQS57" i="3"/>
  <c r="DQR57" i="3"/>
  <c r="DQQ57" i="3"/>
  <c r="DQF57" i="3"/>
  <c r="DQE57" i="3"/>
  <c r="DQD57" i="3"/>
  <c r="DQC57" i="3"/>
  <c r="DQB57" i="3"/>
  <c r="DQA57" i="3"/>
  <c r="DPP57" i="3"/>
  <c r="DPO57" i="3"/>
  <c r="DPN57" i="3"/>
  <c r="DPM57" i="3"/>
  <c r="DPL57" i="3"/>
  <c r="DPK57" i="3"/>
  <c r="DOZ57" i="3"/>
  <c r="DOY57" i="3"/>
  <c r="DOX57" i="3"/>
  <c r="DOW57" i="3"/>
  <c r="DOV57" i="3"/>
  <c r="DOU57" i="3"/>
  <c r="DOJ57" i="3"/>
  <c r="DOI57" i="3"/>
  <c r="DOH57" i="3"/>
  <c r="DOG57" i="3"/>
  <c r="DOF57" i="3"/>
  <c r="DOE57" i="3"/>
  <c r="DNT57" i="3"/>
  <c r="DNS57" i="3"/>
  <c r="DNR57" i="3"/>
  <c r="DNQ57" i="3"/>
  <c r="DNP57" i="3"/>
  <c r="DNO57" i="3"/>
  <c r="DND57" i="3"/>
  <c r="DNC57" i="3"/>
  <c r="DNB57" i="3"/>
  <c r="DNA57" i="3"/>
  <c r="DMZ57" i="3"/>
  <c r="DMY57" i="3"/>
  <c r="DMN57" i="3"/>
  <c r="DMM57" i="3"/>
  <c r="DML57" i="3"/>
  <c r="DMK57" i="3"/>
  <c r="DMJ57" i="3"/>
  <c r="DMI57" i="3"/>
  <c r="DLX57" i="3"/>
  <c r="DLW57" i="3"/>
  <c r="DLV57" i="3"/>
  <c r="DLU57" i="3"/>
  <c r="DLT57" i="3"/>
  <c r="DLS57" i="3"/>
  <c r="DLH57" i="3"/>
  <c r="DLG57" i="3"/>
  <c r="DLF57" i="3"/>
  <c r="DLE57" i="3"/>
  <c r="DLD57" i="3"/>
  <c r="DLC57" i="3"/>
  <c r="DKR57" i="3"/>
  <c r="DKQ57" i="3"/>
  <c r="DKP57" i="3"/>
  <c r="DKO57" i="3"/>
  <c r="DKN57" i="3"/>
  <c r="DKM57" i="3"/>
  <c r="DKB57" i="3"/>
  <c r="DKA57" i="3"/>
  <c r="DJZ57" i="3"/>
  <c r="DJY57" i="3"/>
  <c r="DJX57" i="3"/>
  <c r="DJW57" i="3"/>
  <c r="DJL57" i="3"/>
  <c r="DJK57" i="3"/>
  <c r="DJJ57" i="3"/>
  <c r="DJI57" i="3"/>
  <c r="DJH57" i="3"/>
  <c r="DJG57" i="3"/>
  <c r="DIV57" i="3"/>
  <c r="DIU57" i="3"/>
  <c r="DIT57" i="3"/>
  <c r="DIS57" i="3"/>
  <c r="DIR57" i="3"/>
  <c r="DIQ57" i="3"/>
  <c r="DIF57" i="3"/>
  <c r="DIE57" i="3"/>
  <c r="DID57" i="3"/>
  <c r="DIC57" i="3"/>
  <c r="DIB57" i="3"/>
  <c r="DIA57" i="3"/>
  <c r="DHP57" i="3"/>
  <c r="DHO57" i="3"/>
  <c r="DHN57" i="3"/>
  <c r="DHM57" i="3"/>
  <c r="DHL57" i="3"/>
  <c r="DHK57" i="3"/>
  <c r="DGZ57" i="3"/>
  <c r="DGY57" i="3"/>
  <c r="DGX57" i="3"/>
  <c r="DGW57" i="3"/>
  <c r="DGV57" i="3"/>
  <c r="DGU57" i="3"/>
  <c r="DGJ57" i="3"/>
  <c r="DGI57" i="3"/>
  <c r="DGH57" i="3"/>
  <c r="DGG57" i="3"/>
  <c r="DGF57" i="3"/>
  <c r="DGE57" i="3"/>
  <c r="DFT57" i="3"/>
  <c r="DFS57" i="3"/>
  <c r="DFR57" i="3"/>
  <c r="DFQ57" i="3"/>
  <c r="DFP57" i="3"/>
  <c r="DFO57" i="3"/>
  <c r="DFD57" i="3"/>
  <c r="DFC57" i="3"/>
  <c r="DFB57" i="3"/>
  <c r="DFA57" i="3"/>
  <c r="DEZ57" i="3"/>
  <c r="DEY57" i="3"/>
  <c r="DEN57" i="3"/>
  <c r="DEM57" i="3"/>
  <c r="DEL57" i="3"/>
  <c r="DEK57" i="3"/>
  <c r="DEJ57" i="3"/>
  <c r="DEI57" i="3"/>
  <c r="DDX57" i="3"/>
  <c r="DDW57" i="3"/>
  <c r="DDV57" i="3"/>
  <c r="DDU57" i="3"/>
  <c r="DDT57" i="3"/>
  <c r="DDS57" i="3"/>
  <c r="DDH57" i="3"/>
  <c r="DDG57" i="3"/>
  <c r="DDF57" i="3"/>
  <c r="DDE57" i="3"/>
  <c r="DDD57" i="3"/>
  <c r="DDC57" i="3"/>
  <c r="DCR57" i="3"/>
  <c r="DCQ57" i="3"/>
  <c r="DCP57" i="3"/>
  <c r="DCO57" i="3"/>
  <c r="DCN57" i="3"/>
  <c r="DCM57" i="3"/>
  <c r="DCB57" i="3"/>
  <c r="DCA57" i="3"/>
  <c r="DBZ57" i="3"/>
  <c r="DBY57" i="3"/>
  <c r="DBX57" i="3"/>
  <c r="DBW57" i="3"/>
  <c r="DBL57" i="3"/>
  <c r="DBK57" i="3"/>
  <c r="DBJ57" i="3"/>
  <c r="DBI57" i="3"/>
  <c r="DBH57" i="3"/>
  <c r="DBG57" i="3"/>
  <c r="DAV57" i="3"/>
  <c r="DAU57" i="3"/>
  <c r="DAT57" i="3"/>
  <c r="DAS57" i="3"/>
  <c r="DAR57" i="3"/>
  <c r="DAQ57" i="3"/>
  <c r="DAF57" i="3"/>
  <c r="DAE57" i="3"/>
  <c r="DAD57" i="3"/>
  <c r="DAC57" i="3"/>
  <c r="DAB57" i="3"/>
  <c r="DAA57" i="3"/>
  <c r="CZP57" i="3"/>
  <c r="CZO57" i="3"/>
  <c r="CZN57" i="3"/>
  <c r="CZM57" i="3"/>
  <c r="CZL57" i="3"/>
  <c r="CZK57" i="3"/>
  <c r="CYZ57" i="3"/>
  <c r="CYY57" i="3"/>
  <c r="CYX57" i="3"/>
  <c r="CYW57" i="3"/>
  <c r="CYV57" i="3"/>
  <c r="CYU57" i="3"/>
  <c r="CYJ57" i="3"/>
  <c r="CYI57" i="3"/>
  <c r="CYH57" i="3"/>
  <c r="CYG57" i="3"/>
  <c r="CYF57" i="3"/>
  <c r="CYE57" i="3"/>
  <c r="CXT57" i="3"/>
  <c r="CXS57" i="3"/>
  <c r="CXR57" i="3"/>
  <c r="CXQ57" i="3"/>
  <c r="CXP57" i="3"/>
  <c r="CXO57" i="3"/>
  <c r="CXD57" i="3"/>
  <c r="CXC57" i="3"/>
  <c r="CXB57" i="3"/>
  <c r="CXA57" i="3"/>
  <c r="CWZ57" i="3"/>
  <c r="CWY57" i="3"/>
  <c r="CWN57" i="3"/>
  <c r="CWM57" i="3"/>
  <c r="CWL57" i="3"/>
  <c r="CWK57" i="3"/>
  <c r="CWJ57" i="3"/>
  <c r="CWI57" i="3"/>
  <c r="CVX57" i="3"/>
  <c r="CVW57" i="3"/>
  <c r="CVV57" i="3"/>
  <c r="CVU57" i="3"/>
  <c r="CVT57" i="3"/>
  <c r="CVS57" i="3"/>
  <c r="CVH57" i="3"/>
  <c r="CVG57" i="3"/>
  <c r="CVF57" i="3"/>
  <c r="CVE57" i="3"/>
  <c r="CVD57" i="3"/>
  <c r="CVC57" i="3"/>
  <c r="CUR57" i="3"/>
  <c r="CUQ57" i="3"/>
  <c r="CUP57" i="3"/>
  <c r="CUO57" i="3"/>
  <c r="CUN57" i="3"/>
  <c r="CUM57" i="3"/>
  <c r="CUB57" i="3"/>
  <c r="CUA57" i="3"/>
  <c r="CTZ57" i="3"/>
  <c r="CTY57" i="3"/>
  <c r="CTX57" i="3"/>
  <c r="CTW57" i="3"/>
  <c r="CTL57" i="3"/>
  <c r="CTK57" i="3"/>
  <c r="CTJ57" i="3"/>
  <c r="CTI57" i="3"/>
  <c r="CTH57" i="3"/>
  <c r="CTG57" i="3"/>
  <c r="CSV57" i="3"/>
  <c r="CSU57" i="3"/>
  <c r="CST57" i="3"/>
  <c r="CSS57" i="3"/>
  <c r="CSR57" i="3"/>
  <c r="CSQ57" i="3"/>
  <c r="CSF57" i="3"/>
  <c r="CSE57" i="3"/>
  <c r="CSD57" i="3"/>
  <c r="CSC57" i="3"/>
  <c r="CSB57" i="3"/>
  <c r="CSA57" i="3"/>
  <c r="CRP57" i="3"/>
  <c r="CRO57" i="3"/>
  <c r="CRN57" i="3"/>
  <c r="CRM57" i="3"/>
  <c r="CRL57" i="3"/>
  <c r="CRK57" i="3"/>
  <c r="CQZ57" i="3"/>
  <c r="CQY57" i="3"/>
  <c r="CQX57" i="3"/>
  <c r="CQW57" i="3"/>
  <c r="CQV57" i="3"/>
  <c r="CQU57" i="3"/>
  <c r="CQJ57" i="3"/>
  <c r="CQI57" i="3"/>
  <c r="CQH57" i="3"/>
  <c r="CQG57" i="3"/>
  <c r="CQF57" i="3"/>
  <c r="CQE57" i="3"/>
  <c r="CPT57" i="3"/>
  <c r="CPS57" i="3"/>
  <c r="CPR57" i="3"/>
  <c r="CPQ57" i="3"/>
  <c r="CPP57" i="3"/>
  <c r="CPO57" i="3"/>
  <c r="CPD57" i="3"/>
  <c r="CPC57" i="3"/>
  <c r="CPB57" i="3"/>
  <c r="CPA57" i="3"/>
  <c r="COZ57" i="3"/>
  <c r="COY57" i="3"/>
  <c r="CON57" i="3"/>
  <c r="COM57" i="3"/>
  <c r="COL57" i="3"/>
  <c r="COK57" i="3"/>
  <c r="COJ57" i="3"/>
  <c r="COI57" i="3"/>
  <c r="CNX57" i="3"/>
  <c r="CNW57" i="3"/>
  <c r="CNV57" i="3"/>
  <c r="CNU57" i="3"/>
  <c r="CNT57" i="3"/>
  <c r="CNS57" i="3"/>
  <c r="CNH57" i="3"/>
  <c r="CNG57" i="3"/>
  <c r="CNF57" i="3"/>
  <c r="CNE57" i="3"/>
  <c r="CND57" i="3"/>
  <c r="CNC57" i="3"/>
  <c r="CMR57" i="3"/>
  <c r="CMQ57" i="3"/>
  <c r="CMP57" i="3"/>
  <c r="CMO57" i="3"/>
  <c r="CMN57" i="3"/>
  <c r="CMM57" i="3"/>
  <c r="CMB57" i="3"/>
  <c r="CMA57" i="3"/>
  <c r="CLZ57" i="3"/>
  <c r="CLY57" i="3"/>
  <c r="CLX57" i="3"/>
  <c r="CLW57" i="3"/>
  <c r="CLL57" i="3"/>
  <c r="CLK57" i="3"/>
  <c r="CLJ57" i="3"/>
  <c r="CLI57" i="3"/>
  <c r="CLH57" i="3"/>
  <c r="CLG57" i="3"/>
  <c r="CKV57" i="3"/>
  <c r="CKU57" i="3"/>
  <c r="CKT57" i="3"/>
  <c r="CKS57" i="3"/>
  <c r="CKR57" i="3"/>
  <c r="CKQ57" i="3"/>
  <c r="CKF57" i="3"/>
  <c r="CKE57" i="3"/>
  <c r="CKD57" i="3"/>
  <c r="CKC57" i="3"/>
  <c r="CKB57" i="3"/>
  <c r="CKA57" i="3"/>
  <c r="CJP57" i="3"/>
  <c r="CJO57" i="3"/>
  <c r="CJN57" i="3"/>
  <c r="CJM57" i="3"/>
  <c r="CJL57" i="3"/>
  <c r="CJK57" i="3"/>
  <c r="CIZ57" i="3"/>
  <c r="CIY57" i="3"/>
  <c r="CIX57" i="3"/>
  <c r="CIW57" i="3"/>
  <c r="CIV57" i="3"/>
  <c r="CIU57" i="3"/>
  <c r="CIJ57" i="3"/>
  <c r="CII57" i="3"/>
  <c r="CIH57" i="3"/>
  <c r="CIG57" i="3"/>
  <c r="CIF57" i="3"/>
  <c r="CIE57" i="3"/>
  <c r="CHT57" i="3"/>
  <c r="CHS57" i="3"/>
  <c r="CHR57" i="3"/>
  <c r="CHQ57" i="3"/>
  <c r="CHP57" i="3"/>
  <c r="CHO57" i="3"/>
  <c r="CHD57" i="3"/>
  <c r="CHC57" i="3"/>
  <c r="CHB57" i="3"/>
  <c r="CHA57" i="3"/>
  <c r="CGZ57" i="3"/>
  <c r="CGY57" i="3"/>
  <c r="CGN57" i="3"/>
  <c r="CGM57" i="3"/>
  <c r="CGL57" i="3"/>
  <c r="CGK57" i="3"/>
  <c r="CGJ57" i="3"/>
  <c r="CGI57" i="3"/>
  <c r="CFX57" i="3"/>
  <c r="CFW57" i="3"/>
  <c r="CFV57" i="3"/>
  <c r="CFU57" i="3"/>
  <c r="CFT57" i="3"/>
  <c r="CFS57" i="3"/>
  <c r="CFH57" i="3"/>
  <c r="CFG57" i="3"/>
  <c r="CFF57" i="3"/>
  <c r="CFE57" i="3"/>
  <c r="CFD57" i="3"/>
  <c r="CFC57" i="3"/>
  <c r="CER57" i="3"/>
  <c r="CEQ57" i="3"/>
  <c r="CEP57" i="3"/>
  <c r="CEO57" i="3"/>
  <c r="CEN57" i="3"/>
  <c r="CEM57" i="3"/>
  <c r="CEB57" i="3"/>
  <c r="CEA57" i="3"/>
  <c r="CDZ57" i="3"/>
  <c r="CDY57" i="3"/>
  <c r="CDX57" i="3"/>
  <c r="CDW57" i="3"/>
  <c r="CDL57" i="3"/>
  <c r="CDK57" i="3"/>
  <c r="CDJ57" i="3"/>
  <c r="CDI57" i="3"/>
  <c r="CDH57" i="3"/>
  <c r="CDG57" i="3"/>
  <c r="CCV57" i="3"/>
  <c r="CCU57" i="3"/>
  <c r="CCT57" i="3"/>
  <c r="CCS57" i="3"/>
  <c r="CCR57" i="3"/>
  <c r="CCQ57" i="3"/>
  <c r="CCF57" i="3"/>
  <c r="CCE57" i="3"/>
  <c r="CCD57" i="3"/>
  <c r="CCC57" i="3"/>
  <c r="CCB57" i="3"/>
  <c r="CCA57" i="3"/>
  <c r="CBP57" i="3"/>
  <c r="CBO57" i="3"/>
  <c r="CBN57" i="3"/>
  <c r="CBM57" i="3"/>
  <c r="CBL57" i="3"/>
  <c r="CBK57" i="3"/>
  <c r="CAZ57" i="3"/>
  <c r="CAY57" i="3"/>
  <c r="CAX57" i="3"/>
  <c r="CAW57" i="3"/>
  <c r="CAV57" i="3"/>
  <c r="CAU57" i="3"/>
  <c r="CAJ57" i="3"/>
  <c r="CAI57" i="3"/>
  <c r="CAH57" i="3"/>
  <c r="CAG57" i="3"/>
  <c r="CAF57" i="3"/>
  <c r="CAE57" i="3"/>
  <c r="BZT57" i="3"/>
  <c r="BZS57" i="3"/>
  <c r="BZR57" i="3"/>
  <c r="BZQ57" i="3"/>
  <c r="BZP57" i="3"/>
  <c r="BZO57" i="3"/>
  <c r="BZD57" i="3"/>
  <c r="BZC57" i="3"/>
  <c r="BZB57" i="3"/>
  <c r="BZA57" i="3"/>
  <c r="BYZ57" i="3"/>
  <c r="BYY57" i="3"/>
  <c r="BYN57" i="3"/>
  <c r="BYM57" i="3"/>
  <c r="BYL57" i="3"/>
  <c r="BYK57" i="3"/>
  <c r="BYJ57" i="3"/>
  <c r="BYI57" i="3"/>
  <c r="BXX57" i="3"/>
  <c r="BXW57" i="3"/>
  <c r="BXV57" i="3"/>
  <c r="BXU57" i="3"/>
  <c r="BXT57" i="3"/>
  <c r="BXS57" i="3"/>
  <c r="BXH57" i="3"/>
  <c r="BXG57" i="3"/>
  <c r="BXF57" i="3"/>
  <c r="BXE57" i="3"/>
  <c r="BXD57" i="3"/>
  <c r="BXC57" i="3"/>
  <c r="BWR57" i="3"/>
  <c r="BWQ57" i="3"/>
  <c r="BWP57" i="3"/>
  <c r="BWO57" i="3"/>
  <c r="BWN57" i="3"/>
  <c r="BWM57" i="3"/>
  <c r="BWB57" i="3"/>
  <c r="BWA57" i="3"/>
  <c r="BVZ57" i="3"/>
  <c r="BVY57" i="3"/>
  <c r="BVX57" i="3"/>
  <c r="BVW57" i="3"/>
  <c r="BVL57" i="3"/>
  <c r="BVK57" i="3"/>
  <c r="BVJ57" i="3"/>
  <c r="BVI57" i="3"/>
  <c r="BVH57" i="3"/>
  <c r="BVG57" i="3"/>
  <c r="BUV57" i="3"/>
  <c r="BUU57" i="3"/>
  <c r="BUT57" i="3"/>
  <c r="BUS57" i="3"/>
  <c r="BUR57" i="3"/>
  <c r="BUQ57" i="3"/>
  <c r="BUF57" i="3"/>
  <c r="BUE57" i="3"/>
  <c r="BUD57" i="3"/>
  <c r="BUC57" i="3"/>
  <c r="BUB57" i="3"/>
  <c r="BUA57" i="3"/>
  <c r="BTP57" i="3"/>
  <c r="BTO57" i="3"/>
  <c r="BTN57" i="3"/>
  <c r="BTM57" i="3"/>
  <c r="BTL57" i="3"/>
  <c r="BTK57" i="3"/>
  <c r="BSZ57" i="3"/>
  <c r="BSY57" i="3"/>
  <c r="BSX57" i="3"/>
  <c r="BSW57" i="3"/>
  <c r="BSV57" i="3"/>
  <c r="BSU57" i="3"/>
  <c r="BSJ57" i="3"/>
  <c r="BSI57" i="3"/>
  <c r="BSH57" i="3"/>
  <c r="BSG57" i="3"/>
  <c r="BSF57" i="3"/>
  <c r="BSE57" i="3"/>
  <c r="BRT57" i="3"/>
  <c r="BRS57" i="3"/>
  <c r="BRR57" i="3"/>
  <c r="BRQ57" i="3"/>
  <c r="BRP57" i="3"/>
  <c r="BRO57" i="3"/>
  <c r="BRD57" i="3"/>
  <c r="BRC57" i="3"/>
  <c r="BRB57" i="3"/>
  <c r="BRA57" i="3"/>
  <c r="BQZ57" i="3"/>
  <c r="BQY57" i="3"/>
  <c r="BQN57" i="3"/>
  <c r="BQM57" i="3"/>
  <c r="BQL57" i="3"/>
  <c r="BQK57" i="3"/>
  <c r="BQJ57" i="3"/>
  <c r="BQI57" i="3"/>
  <c r="BPX57" i="3"/>
  <c r="BPW57" i="3"/>
  <c r="BPV57" i="3"/>
  <c r="BPU57" i="3"/>
  <c r="BPT57" i="3"/>
  <c r="BPS57" i="3"/>
  <c r="BPH57" i="3"/>
  <c r="BPG57" i="3"/>
  <c r="BPF57" i="3"/>
  <c r="BPE57" i="3"/>
  <c r="BPD57" i="3"/>
  <c r="BPC57" i="3"/>
  <c r="BOR57" i="3"/>
  <c r="BOQ57" i="3"/>
  <c r="BOP57" i="3"/>
  <c r="BOO57" i="3"/>
  <c r="BON57" i="3"/>
  <c r="BOM57" i="3"/>
  <c r="BOB57" i="3"/>
  <c r="BOA57" i="3"/>
  <c r="BNZ57" i="3"/>
  <c r="BNY57" i="3"/>
  <c r="BNX57" i="3"/>
  <c r="BNW57" i="3"/>
  <c r="BNL57" i="3"/>
  <c r="BNK57" i="3"/>
  <c r="BNJ57" i="3"/>
  <c r="BNI57" i="3"/>
  <c r="BNH57" i="3"/>
  <c r="BNG57" i="3"/>
  <c r="BMV57" i="3"/>
  <c r="BMU57" i="3"/>
  <c r="BMT57" i="3"/>
  <c r="BMS57" i="3"/>
  <c r="BMR57" i="3"/>
  <c r="BMQ57" i="3"/>
  <c r="BMF57" i="3"/>
  <c r="BME57" i="3"/>
  <c r="BMD57" i="3"/>
  <c r="BMC57" i="3"/>
  <c r="BMB57" i="3"/>
  <c r="BMA57" i="3"/>
  <c r="BLP57" i="3"/>
  <c r="BLO57" i="3"/>
  <c r="BLN57" i="3"/>
  <c r="BLM57" i="3"/>
  <c r="BLL57" i="3"/>
  <c r="BLK57" i="3"/>
  <c r="BKZ57" i="3"/>
  <c r="BKY57" i="3"/>
  <c r="BKX57" i="3"/>
  <c r="BKW57" i="3"/>
  <c r="BKV57" i="3"/>
  <c r="BKU57" i="3"/>
  <c r="BKJ57" i="3"/>
  <c r="BKI57" i="3"/>
  <c r="BKH57" i="3"/>
  <c r="BKG57" i="3"/>
  <c r="BKF57" i="3"/>
  <c r="BKE57" i="3"/>
  <c r="BJT57" i="3"/>
  <c r="BJS57" i="3"/>
  <c r="BJR57" i="3"/>
  <c r="BJQ57" i="3"/>
  <c r="BJP57" i="3"/>
  <c r="BJO57" i="3"/>
  <c r="BJD57" i="3"/>
  <c r="BJC57" i="3"/>
  <c r="BJB57" i="3"/>
  <c r="BJA57" i="3"/>
  <c r="BIZ57" i="3"/>
  <c r="BIY57" i="3"/>
  <c r="BIN57" i="3"/>
  <c r="BIM57" i="3"/>
  <c r="BIL57" i="3"/>
  <c r="BIK57" i="3"/>
  <c r="BIJ57" i="3"/>
  <c r="BII57" i="3"/>
  <c r="BHX57" i="3"/>
  <c r="BHW57" i="3"/>
  <c r="BHV57" i="3"/>
  <c r="BHU57" i="3"/>
  <c r="BHT57" i="3"/>
  <c r="BHS57" i="3"/>
  <c r="BHH57" i="3"/>
  <c r="BHG57" i="3"/>
  <c r="BHF57" i="3"/>
  <c r="BHE57" i="3"/>
  <c r="BHD57" i="3"/>
  <c r="BHC57" i="3"/>
  <c r="BGR57" i="3"/>
  <c r="BGQ57" i="3"/>
  <c r="BGP57" i="3"/>
  <c r="BGO57" i="3"/>
  <c r="BGN57" i="3"/>
  <c r="BGM57" i="3"/>
  <c r="BGB57" i="3"/>
  <c r="BGA57" i="3"/>
  <c r="BFZ57" i="3"/>
  <c r="BFY57" i="3"/>
  <c r="BFX57" i="3"/>
  <c r="BFW57" i="3"/>
  <c r="BFL57" i="3"/>
  <c r="BFK57" i="3"/>
  <c r="BFJ57" i="3"/>
  <c r="BFI57" i="3"/>
  <c r="BFH57" i="3"/>
  <c r="BFG57" i="3"/>
  <c r="BEV57" i="3"/>
  <c r="BEU57" i="3"/>
  <c r="BET57" i="3"/>
  <c r="BES57" i="3"/>
  <c r="BER57" i="3"/>
  <c r="BEQ57" i="3"/>
  <c r="BEF57" i="3"/>
  <c r="BEE57" i="3"/>
  <c r="BED57" i="3"/>
  <c r="BEC57" i="3"/>
  <c r="BEB57" i="3"/>
  <c r="BEA57" i="3"/>
  <c r="BDP57" i="3"/>
  <c r="BDO57" i="3"/>
  <c r="BDN57" i="3"/>
  <c r="BDM57" i="3"/>
  <c r="BDL57" i="3"/>
  <c r="BDK57" i="3"/>
  <c r="BCZ57" i="3"/>
  <c r="BCY57" i="3"/>
  <c r="BCX57" i="3"/>
  <c r="BCW57" i="3"/>
  <c r="BCV57" i="3"/>
  <c r="BCU57" i="3"/>
  <c r="BCJ57" i="3"/>
  <c r="BCI57" i="3"/>
  <c r="BCH57" i="3"/>
  <c r="BCG57" i="3"/>
  <c r="BCF57" i="3"/>
  <c r="BCE57" i="3"/>
  <c r="BBT57" i="3"/>
  <c r="BBS57" i="3"/>
  <c r="BBR57" i="3"/>
  <c r="BBQ57" i="3"/>
  <c r="BBP57" i="3"/>
  <c r="BBO57" i="3"/>
  <c r="BBD57" i="3"/>
  <c r="BBC57" i="3"/>
  <c r="BBB57" i="3"/>
  <c r="BBA57" i="3"/>
  <c r="BAZ57" i="3"/>
  <c r="BAY57" i="3"/>
  <c r="BAN57" i="3"/>
  <c r="BAM57" i="3"/>
  <c r="BAL57" i="3"/>
  <c r="BAK57" i="3"/>
  <c r="BAJ57" i="3"/>
  <c r="BAI57" i="3"/>
  <c r="AZX57" i="3"/>
  <c r="AZW57" i="3"/>
  <c r="AZV57" i="3"/>
  <c r="AZU57" i="3"/>
  <c r="AZT57" i="3"/>
  <c r="AZS57" i="3"/>
  <c r="AZH57" i="3"/>
  <c r="AZG57" i="3"/>
  <c r="AZF57" i="3"/>
  <c r="AZE57" i="3"/>
  <c r="AZD57" i="3"/>
  <c r="AZC57" i="3"/>
  <c r="AYR57" i="3"/>
  <c r="AYQ57" i="3"/>
  <c r="AYP57" i="3"/>
  <c r="AYO57" i="3"/>
  <c r="AYN57" i="3"/>
  <c r="AYM57" i="3"/>
  <c r="AYB57" i="3"/>
  <c r="AYA57" i="3"/>
  <c r="AXZ57" i="3"/>
  <c r="AXY57" i="3"/>
  <c r="AXX57" i="3"/>
  <c r="AXW57" i="3"/>
  <c r="AXL57" i="3"/>
  <c r="AXK57" i="3"/>
  <c r="AXJ57" i="3"/>
  <c r="AXI57" i="3"/>
  <c r="AXH57" i="3"/>
  <c r="AXG57" i="3"/>
  <c r="AWV57" i="3"/>
  <c r="AWU57" i="3"/>
  <c r="AWT57" i="3"/>
  <c r="AWS57" i="3"/>
  <c r="AWR57" i="3"/>
  <c r="AWQ57" i="3"/>
  <c r="AWF57" i="3"/>
  <c r="AWE57" i="3"/>
  <c r="AWD57" i="3"/>
  <c r="AWC57" i="3"/>
  <c r="AWB57" i="3"/>
  <c r="AWA57" i="3"/>
  <c r="AVP57" i="3"/>
  <c r="AVO57" i="3"/>
  <c r="AVN57" i="3"/>
  <c r="AVM57" i="3"/>
  <c r="AVL57" i="3"/>
  <c r="AVK57" i="3"/>
  <c r="AUZ57" i="3"/>
  <c r="AUY57" i="3"/>
  <c r="AUX57" i="3"/>
  <c r="AUW57" i="3"/>
  <c r="AUV57" i="3"/>
  <c r="AUU57" i="3"/>
  <c r="AUJ57" i="3"/>
  <c r="AUI57" i="3"/>
  <c r="AUH57" i="3"/>
  <c r="AUG57" i="3"/>
  <c r="AUF57" i="3"/>
  <c r="AUE57" i="3"/>
  <c r="ATT57" i="3"/>
  <c r="ATS57" i="3"/>
  <c r="ATR57" i="3"/>
  <c r="ATQ57" i="3"/>
  <c r="ATP57" i="3"/>
  <c r="ATO57" i="3"/>
  <c r="ATD57" i="3"/>
  <c r="ATC57" i="3"/>
  <c r="ATB57" i="3"/>
  <c r="ATA57" i="3"/>
  <c r="ASZ57" i="3"/>
  <c r="ASY57" i="3"/>
  <c r="ASN57" i="3"/>
  <c r="ASM57" i="3"/>
  <c r="ASL57" i="3"/>
  <c r="ASK57" i="3"/>
  <c r="ASJ57" i="3"/>
  <c r="ASI57" i="3"/>
  <c r="ARX57" i="3"/>
  <c r="ARW57" i="3"/>
  <c r="ARV57" i="3"/>
  <c r="ARU57" i="3"/>
  <c r="ART57" i="3"/>
  <c r="ARS57" i="3"/>
  <c r="ARH57" i="3"/>
  <c r="ARG57" i="3"/>
  <c r="ARF57" i="3"/>
  <c r="ARE57" i="3"/>
  <c r="ARD57" i="3"/>
  <c r="ARC57" i="3"/>
  <c r="AQR57" i="3"/>
  <c r="AQQ57" i="3"/>
  <c r="AQP57" i="3"/>
  <c r="AQO57" i="3"/>
  <c r="AQN57" i="3"/>
  <c r="AQM57" i="3"/>
  <c r="AQB57" i="3"/>
  <c r="AQA57" i="3"/>
  <c r="APZ57" i="3"/>
  <c r="APY57" i="3"/>
  <c r="APX57" i="3"/>
  <c r="APW57" i="3"/>
  <c r="APL57" i="3"/>
  <c r="APK57" i="3"/>
  <c r="APJ57" i="3"/>
  <c r="API57" i="3"/>
  <c r="APH57" i="3"/>
  <c r="APG57" i="3"/>
  <c r="AOV57" i="3"/>
  <c r="AOU57" i="3"/>
  <c r="AOT57" i="3"/>
  <c r="AOS57" i="3"/>
  <c r="AOR57" i="3"/>
  <c r="AOQ57" i="3"/>
  <c r="AOF57" i="3"/>
  <c r="AOE57" i="3"/>
  <c r="AOD57" i="3"/>
  <c r="AOC57" i="3"/>
  <c r="AOB57" i="3"/>
  <c r="AOA57" i="3"/>
  <c r="ANP57" i="3"/>
  <c r="ANO57" i="3"/>
  <c r="ANN57" i="3"/>
  <c r="ANM57" i="3"/>
  <c r="ANL57" i="3"/>
  <c r="ANK57" i="3"/>
  <c r="AMZ57" i="3"/>
  <c r="AMY57" i="3"/>
  <c r="AMX57" i="3"/>
  <c r="AMW57" i="3"/>
  <c r="AMV57" i="3"/>
  <c r="AMU57" i="3"/>
  <c r="AMJ57" i="3"/>
  <c r="AMI57" i="3"/>
  <c r="AMH57" i="3"/>
  <c r="AMG57" i="3"/>
  <c r="AMF57" i="3"/>
  <c r="AME57" i="3"/>
  <c r="ALT57" i="3"/>
  <c r="ALS57" i="3"/>
  <c r="ALR57" i="3"/>
  <c r="ALQ57" i="3"/>
  <c r="ALP57" i="3"/>
  <c r="ALO57" i="3"/>
  <c r="ALD57" i="3"/>
  <c r="ALC57" i="3"/>
  <c r="ALB57" i="3"/>
  <c r="ALA57" i="3"/>
  <c r="AKZ57" i="3"/>
  <c r="AKY57" i="3"/>
  <c r="AKN57" i="3"/>
  <c r="AKM57" i="3"/>
  <c r="AKL57" i="3"/>
  <c r="AKK57" i="3"/>
  <c r="AKJ57" i="3"/>
  <c r="AKI57" i="3"/>
  <c r="AJX57" i="3"/>
  <c r="AJW57" i="3"/>
  <c r="AJV57" i="3"/>
  <c r="AJU57" i="3"/>
  <c r="AJT57" i="3"/>
  <c r="AJS57" i="3"/>
  <c r="AJH57" i="3"/>
  <c r="AJG57" i="3"/>
  <c r="AJF57" i="3"/>
  <c r="AJE57" i="3"/>
  <c r="AJD57" i="3"/>
  <c r="AJC57" i="3"/>
  <c r="AIR57" i="3"/>
  <c r="AIQ57" i="3"/>
  <c r="AIP57" i="3"/>
  <c r="AIO57" i="3"/>
  <c r="AIN57" i="3"/>
  <c r="AIM57" i="3"/>
  <c r="AIB57" i="3"/>
  <c r="AIA57" i="3"/>
  <c r="AHZ57" i="3"/>
  <c r="AHY57" i="3"/>
  <c r="AHX57" i="3"/>
  <c r="AHW57" i="3"/>
  <c r="AHL57" i="3"/>
  <c r="AHK57" i="3"/>
  <c r="AHJ57" i="3"/>
  <c r="AHI57" i="3"/>
  <c r="AHH57" i="3"/>
  <c r="AHG57" i="3"/>
  <c r="AGV57" i="3"/>
  <c r="AGU57" i="3"/>
  <c r="AGT57" i="3"/>
  <c r="AGS57" i="3"/>
  <c r="AGR57" i="3"/>
  <c r="AGQ57" i="3"/>
  <c r="AGF57" i="3"/>
  <c r="AGE57" i="3"/>
  <c r="AGD57" i="3"/>
  <c r="AGC57" i="3"/>
  <c r="AGB57" i="3"/>
  <c r="AGA57" i="3"/>
  <c r="AFP57" i="3"/>
  <c r="AFO57" i="3"/>
  <c r="AFN57" i="3"/>
  <c r="AFM57" i="3"/>
  <c r="AFL57" i="3"/>
  <c r="AFK57" i="3"/>
  <c r="AEZ57" i="3"/>
  <c r="AEY57" i="3"/>
  <c r="AEX57" i="3"/>
  <c r="AEW57" i="3"/>
  <c r="AEV57" i="3"/>
  <c r="AEU57" i="3"/>
  <c r="AEJ57" i="3"/>
  <c r="AEI57" i="3"/>
  <c r="AEH57" i="3"/>
  <c r="AEG57" i="3"/>
  <c r="AEF57" i="3"/>
  <c r="AEE57" i="3"/>
  <c r="ADT57" i="3"/>
  <c r="ADS57" i="3"/>
  <c r="ADR57" i="3"/>
  <c r="ADQ57" i="3"/>
  <c r="ADP57" i="3"/>
  <c r="ADO57" i="3"/>
  <c r="ADD57" i="3"/>
  <c r="ADC57" i="3"/>
  <c r="ADB57" i="3"/>
  <c r="ADA57" i="3"/>
  <c r="ACZ57" i="3"/>
  <c r="ACY57" i="3"/>
  <c r="ACN57" i="3"/>
  <c r="ACM57" i="3"/>
  <c r="ACL57" i="3"/>
  <c r="ACK57" i="3"/>
  <c r="ACJ57" i="3"/>
  <c r="ACI57" i="3"/>
  <c r="ABX57" i="3"/>
  <c r="ABW57" i="3"/>
  <c r="ABV57" i="3"/>
  <c r="ABU57" i="3"/>
  <c r="ABT57" i="3"/>
  <c r="ABS57" i="3"/>
  <c r="ABH57" i="3"/>
  <c r="ABG57" i="3"/>
  <c r="ABF57" i="3"/>
  <c r="ABE57" i="3"/>
  <c r="ABD57" i="3"/>
  <c r="ABC57" i="3"/>
  <c r="AAR57" i="3"/>
  <c r="AAQ57" i="3"/>
  <c r="AAP57" i="3"/>
  <c r="AAO57" i="3"/>
  <c r="AAN57" i="3"/>
  <c r="AAM57" i="3"/>
  <c r="AAB57" i="3"/>
  <c r="AAA57" i="3"/>
  <c r="ZZ57" i="3"/>
  <c r="ZY57" i="3"/>
  <c r="ZX57" i="3"/>
  <c r="ZW57" i="3"/>
  <c r="ZL57" i="3"/>
  <c r="ZK57" i="3"/>
  <c r="ZJ57" i="3"/>
  <c r="ZI57" i="3"/>
  <c r="ZH57" i="3"/>
  <c r="ZG57" i="3"/>
  <c r="YV57" i="3"/>
  <c r="YU57" i="3"/>
  <c r="YT57" i="3"/>
  <c r="YS57" i="3"/>
  <c r="YR57" i="3"/>
  <c r="YQ57" i="3"/>
  <c r="YF57" i="3"/>
  <c r="YE57" i="3"/>
  <c r="YD57" i="3"/>
  <c r="YC57" i="3"/>
  <c r="YB57" i="3"/>
  <c r="YA57" i="3"/>
  <c r="XP57" i="3"/>
  <c r="XO57" i="3"/>
  <c r="XN57" i="3"/>
  <c r="XM57" i="3"/>
  <c r="XL57" i="3"/>
  <c r="XK57" i="3"/>
  <c r="WZ57" i="3"/>
  <c r="WY57" i="3"/>
  <c r="WX57" i="3"/>
  <c r="WW57" i="3"/>
  <c r="WV57" i="3"/>
  <c r="WU57" i="3"/>
  <c r="WJ57" i="3"/>
  <c r="WI57" i="3"/>
  <c r="WH57" i="3"/>
  <c r="WG57" i="3"/>
  <c r="WF57" i="3"/>
  <c r="WE57" i="3"/>
  <c r="VT57" i="3"/>
  <c r="VS57" i="3"/>
  <c r="VR57" i="3"/>
  <c r="VQ57" i="3"/>
  <c r="VP57" i="3"/>
  <c r="VO57" i="3"/>
  <c r="VD57" i="3"/>
  <c r="VC57" i="3"/>
  <c r="VB57" i="3"/>
  <c r="VA57" i="3"/>
  <c r="UZ57" i="3"/>
  <c r="UY57" i="3"/>
  <c r="UN57" i="3"/>
  <c r="UM57" i="3"/>
  <c r="UL57" i="3"/>
  <c r="UK57" i="3"/>
  <c r="UJ57" i="3"/>
  <c r="UI57" i="3"/>
  <c r="TX57" i="3"/>
  <c r="TW57" i="3"/>
  <c r="TV57" i="3"/>
  <c r="TU57" i="3"/>
  <c r="TT57" i="3"/>
  <c r="TS57" i="3"/>
  <c r="TH57" i="3"/>
  <c r="TG57" i="3"/>
  <c r="TF57" i="3"/>
  <c r="TE57" i="3"/>
  <c r="TD57" i="3"/>
  <c r="TC57" i="3"/>
  <c r="SR57" i="3"/>
  <c r="SQ57" i="3"/>
  <c r="SP57" i="3"/>
  <c r="SO57" i="3"/>
  <c r="SN57" i="3"/>
  <c r="SM57" i="3"/>
  <c r="SB57" i="3"/>
  <c r="SA57" i="3"/>
  <c r="RZ57" i="3"/>
  <c r="RY57" i="3"/>
  <c r="RX57" i="3"/>
  <c r="RW57" i="3"/>
  <c r="RL57" i="3"/>
  <c r="RK57" i="3"/>
  <c r="RJ57" i="3"/>
  <c r="RI57" i="3"/>
  <c r="RH57" i="3"/>
  <c r="RG57" i="3"/>
  <c r="QV57" i="3"/>
  <c r="QU57" i="3"/>
  <c r="QT57" i="3"/>
  <c r="QS57" i="3"/>
  <c r="QR57" i="3"/>
  <c r="QQ57" i="3"/>
  <c r="QF57" i="3"/>
  <c r="QE57" i="3"/>
  <c r="QD57" i="3"/>
  <c r="QC57" i="3"/>
  <c r="QB57" i="3"/>
  <c r="QA57" i="3"/>
  <c r="PP57" i="3"/>
  <c r="PO57" i="3"/>
  <c r="PN57" i="3"/>
  <c r="PM57" i="3"/>
  <c r="PL57" i="3"/>
  <c r="PK57" i="3"/>
  <c r="OZ57" i="3"/>
  <c r="OY57" i="3"/>
  <c r="OX57" i="3"/>
  <c r="OW57" i="3"/>
  <c r="OV57" i="3"/>
  <c r="OU57" i="3"/>
  <c r="OJ57" i="3"/>
  <c r="OI57" i="3"/>
  <c r="OH57" i="3"/>
  <c r="OG57" i="3"/>
  <c r="OF57" i="3"/>
  <c r="OE57" i="3"/>
  <c r="NT57" i="3"/>
  <c r="NS57" i="3"/>
  <c r="NR57" i="3"/>
  <c r="NQ57" i="3"/>
  <c r="NP57" i="3"/>
  <c r="NO57" i="3"/>
  <c r="ND57" i="3"/>
  <c r="NC57" i="3"/>
  <c r="NB57" i="3"/>
  <c r="NA57" i="3"/>
  <c r="MZ57" i="3"/>
  <c r="MY57" i="3"/>
  <c r="MN57" i="3"/>
  <c r="MM57" i="3"/>
  <c r="ML57" i="3"/>
  <c r="MK57" i="3"/>
  <c r="MJ57" i="3"/>
  <c r="MI57" i="3"/>
  <c r="LX57" i="3"/>
  <c r="LW57" i="3"/>
  <c r="LV57" i="3"/>
  <c r="LU57" i="3"/>
  <c r="LT57" i="3"/>
  <c r="LS57" i="3"/>
  <c r="LH57" i="3"/>
  <c r="LG57" i="3"/>
  <c r="LF57" i="3"/>
  <c r="LE57" i="3"/>
  <c r="LD57" i="3"/>
  <c r="LC57" i="3"/>
  <c r="KR57" i="3"/>
  <c r="KQ57" i="3"/>
  <c r="KP57" i="3"/>
  <c r="KO57" i="3"/>
  <c r="KN57" i="3"/>
  <c r="KM57" i="3"/>
  <c r="KB57" i="3"/>
  <c r="KA57" i="3"/>
  <c r="JZ57" i="3"/>
  <c r="JY57" i="3"/>
  <c r="JX57" i="3"/>
  <c r="JW57" i="3"/>
  <c r="JL57" i="3"/>
  <c r="JK57" i="3"/>
  <c r="JJ57" i="3"/>
  <c r="JI57" i="3"/>
  <c r="JH57" i="3"/>
  <c r="JG57" i="3"/>
  <c r="IV57" i="3"/>
  <c r="IU57" i="3"/>
  <c r="IT57" i="3"/>
  <c r="IS57" i="3"/>
  <c r="IR57" i="3"/>
  <c r="IQ57" i="3"/>
  <c r="IF57" i="3"/>
  <c r="IE57" i="3"/>
  <c r="ID57" i="3"/>
  <c r="IC57" i="3"/>
  <c r="IB57" i="3"/>
  <c r="IA57" i="3"/>
  <c r="HP57" i="3"/>
  <c r="HO57" i="3"/>
  <c r="HN57" i="3"/>
  <c r="HM57" i="3"/>
  <c r="HL57" i="3"/>
  <c r="HK57" i="3"/>
  <c r="GZ57" i="3"/>
  <c r="GY57" i="3"/>
  <c r="GX57" i="3"/>
  <c r="GW57" i="3"/>
  <c r="GV57" i="3"/>
  <c r="GU57" i="3"/>
  <c r="GJ57" i="3"/>
  <c r="GI57" i="3"/>
  <c r="GH57" i="3"/>
  <c r="GG57" i="3"/>
  <c r="GF57" i="3"/>
  <c r="GE57" i="3"/>
  <c r="FT57" i="3"/>
  <c r="FS57" i="3"/>
  <c r="FR57" i="3"/>
  <c r="FQ57" i="3"/>
  <c r="FP57" i="3"/>
  <c r="FO57" i="3"/>
  <c r="FD57" i="3"/>
  <c r="FC57" i="3"/>
  <c r="FB57" i="3"/>
  <c r="FA57" i="3"/>
  <c r="EZ57" i="3"/>
  <c r="EY57" i="3"/>
  <c r="EN57" i="3"/>
  <c r="EM57" i="3"/>
  <c r="EL57" i="3"/>
  <c r="EK57" i="3"/>
  <c r="EJ57" i="3"/>
  <c r="EI57" i="3"/>
  <c r="DX57" i="3"/>
  <c r="DW57" i="3"/>
  <c r="DV57" i="3"/>
  <c r="DU57" i="3"/>
  <c r="DT57" i="3"/>
  <c r="DS57" i="3"/>
  <c r="DH57" i="3"/>
  <c r="DG57" i="3"/>
  <c r="DF57" i="3"/>
  <c r="DE57" i="3"/>
  <c r="DD57" i="3"/>
  <c r="DC57" i="3"/>
  <c r="CR57" i="3"/>
  <c r="CQ57" i="3"/>
  <c r="CP57" i="3"/>
  <c r="CO57" i="3"/>
  <c r="CN57" i="3"/>
  <c r="CM57" i="3"/>
  <c r="CB57" i="3"/>
  <c r="CA57" i="3"/>
  <c r="BZ57" i="3"/>
  <c r="BY57" i="3"/>
  <c r="BX57" i="3"/>
  <c r="BW57" i="3"/>
  <c r="BL57" i="3"/>
  <c r="BK57" i="3"/>
  <c r="BJ57" i="3"/>
  <c r="BI57" i="3"/>
  <c r="BH57" i="3"/>
  <c r="BG57" i="3"/>
  <c r="AV57" i="3"/>
  <c r="AU57" i="3"/>
  <c r="AT57" i="3"/>
  <c r="AS57" i="3"/>
  <c r="AR57" i="3"/>
  <c r="AQ57" i="3"/>
  <c r="AF57" i="3"/>
  <c r="AE57" i="3"/>
  <c r="AD57" i="3"/>
  <c r="AC57" i="3"/>
  <c r="AB57" i="3"/>
  <c r="AA57" i="3"/>
  <c r="P57" i="3"/>
  <c r="O57" i="3"/>
  <c r="N57" i="3"/>
  <c r="M57" i="3"/>
  <c r="L57" i="3"/>
  <c r="K57" i="3"/>
  <c r="X48" i="3"/>
  <c r="X47" i="3"/>
  <c r="W47" i="3"/>
  <c r="V47" i="3"/>
  <c r="X46" i="3"/>
  <c r="W46" i="3"/>
  <c r="V46" i="3"/>
  <c r="X45" i="3"/>
  <c r="X44" i="3"/>
  <c r="X43" i="3"/>
  <c r="N43" i="3"/>
  <c r="Q43" i="3" s="1"/>
  <c r="G43" i="3"/>
  <c r="X42" i="3"/>
  <c r="J42" i="3"/>
  <c r="X41" i="3"/>
  <c r="Q41" i="3"/>
  <c r="N41" i="3"/>
  <c r="J41" i="3"/>
  <c r="G41" i="3"/>
  <c r="X40" i="3"/>
  <c r="Q40" i="3"/>
  <c r="J40" i="3"/>
  <c r="J39" i="3" s="1"/>
  <c r="X39" i="3"/>
  <c r="W39" i="3"/>
  <c r="V39" i="3"/>
  <c r="N39" i="3"/>
  <c r="Q39" i="3" s="1"/>
  <c r="G39" i="3"/>
  <c r="K64" i="3"/>
  <c r="L64" i="3"/>
  <c r="M64" i="3"/>
  <c r="P64" i="3"/>
  <c r="S64" i="3"/>
  <c r="T64" i="3"/>
  <c r="U64" i="3"/>
  <c r="R64" i="3"/>
  <c r="T89" i="3"/>
  <c r="T90" i="3" s="1"/>
  <c r="S89" i="3"/>
  <c r="S90" i="3" s="1"/>
  <c r="P89" i="3"/>
  <c r="P90" i="3" s="1"/>
  <c r="M89" i="3"/>
  <c r="M90" i="3" s="1"/>
  <c r="L89" i="3"/>
  <c r="L90" i="3" s="1"/>
  <c r="K89" i="3"/>
  <c r="K90" i="3" s="1"/>
  <c r="F89" i="3"/>
  <c r="F90" i="3" s="1"/>
  <c r="E89" i="3"/>
  <c r="E90" i="3" s="1"/>
  <c r="D89" i="3"/>
  <c r="D90" i="3" s="1"/>
  <c r="Q88" i="3"/>
  <c r="J88" i="3"/>
  <c r="J87" i="3" s="1"/>
  <c r="N87" i="3"/>
  <c r="Q87" i="3" s="1"/>
  <c r="G87" i="3"/>
  <c r="N86" i="3"/>
  <c r="Q86" i="3" s="1"/>
  <c r="J86" i="3"/>
  <c r="J85" i="3"/>
  <c r="J83" i="3"/>
  <c r="J82" i="3"/>
  <c r="J81" i="3"/>
  <c r="J80" i="3"/>
  <c r="J79" i="3"/>
  <c r="N77" i="3"/>
  <c r="Q77" i="3" s="1"/>
  <c r="G77" i="3"/>
  <c r="J76" i="3"/>
  <c r="J75" i="3"/>
  <c r="J73" i="3"/>
  <c r="Q71" i="3"/>
  <c r="G71" i="3"/>
  <c r="N65" i="3"/>
  <c r="Q65" i="3" s="1"/>
  <c r="G65" i="3"/>
  <c r="U89" i="3"/>
  <c r="U90" i="3" s="1"/>
  <c r="O89" i="3"/>
  <c r="O90" i="3" s="1"/>
  <c r="G57" i="5" l="1"/>
  <c r="E80" i="5"/>
  <c r="E86" i="5" s="1"/>
  <c r="G81" i="5"/>
  <c r="D55" i="5"/>
  <c r="D86" i="5"/>
  <c r="D40" i="5"/>
  <c r="D41" i="5" s="1"/>
  <c r="D8" i="5"/>
  <c r="F41" i="5"/>
  <c r="G20" i="5"/>
  <c r="G9" i="5"/>
  <c r="G33" i="5"/>
  <c r="G40" i="5" s="1"/>
  <c r="F55" i="5"/>
  <c r="F8" i="5"/>
  <c r="E55" i="5"/>
  <c r="E50" i="5"/>
  <c r="G51" i="5"/>
  <c r="G45" i="5"/>
  <c r="G19" i="5"/>
  <c r="E19" i="5"/>
  <c r="E32" i="5" s="1"/>
  <c r="E41" i="5" s="1"/>
  <c r="E9" i="5"/>
  <c r="E8" i="5" s="1"/>
  <c r="D50" i="5"/>
  <c r="F50" i="5"/>
  <c r="F86" i="5"/>
  <c r="G80" i="5"/>
  <c r="G86" i="5" s="1"/>
  <c r="N64" i="3"/>
  <c r="E64" i="3"/>
  <c r="Q64" i="3"/>
  <c r="O64" i="3"/>
  <c r="N89" i="3"/>
  <c r="N90" i="3" s="1"/>
  <c r="R89" i="3"/>
  <c r="R90" i="3" s="1"/>
  <c r="J70" i="3"/>
  <c r="F64" i="3"/>
  <c r="D64" i="3"/>
  <c r="G89" i="3"/>
  <c r="J71" i="3"/>
  <c r="J77" i="3"/>
  <c r="Q90" i="3"/>
  <c r="J68" i="3"/>
  <c r="G221" i="3"/>
  <c r="F186" i="3"/>
  <c r="G55" i="5" l="1"/>
  <c r="F56" i="5"/>
  <c r="F87" i="5" s="1"/>
  <c r="D56" i="5"/>
  <c r="D87" i="5" s="1"/>
  <c r="D7" i="5"/>
  <c r="E56" i="5"/>
  <c r="E87" i="5" s="1"/>
  <c r="G8" i="5"/>
  <c r="G32" i="5"/>
  <c r="G41" i="5" s="1"/>
  <c r="G56" i="5" s="1"/>
  <c r="G87" i="5" s="1"/>
  <c r="F7" i="5"/>
  <c r="E7" i="5"/>
  <c r="G50" i="5"/>
  <c r="G7" i="5" s="1"/>
  <c r="G90" i="3"/>
  <c r="G64" i="3"/>
  <c r="Q89" i="3"/>
  <c r="J66" i="3"/>
  <c r="J67" i="3" s="1"/>
  <c r="J69" i="3"/>
  <c r="J131" i="3"/>
  <c r="J44" i="3" l="1"/>
  <c r="J48" i="3"/>
  <c r="J47" i="3"/>
  <c r="J46" i="3"/>
  <c r="J65" i="3"/>
  <c r="J64" i="3" s="1"/>
  <c r="J45" i="3" l="1"/>
  <c r="J43" i="3"/>
  <c r="J89" i="3"/>
  <c r="J90" i="3" s="1"/>
  <c r="K7" i="4" l="1"/>
  <c r="K8" i="4"/>
  <c r="K9" i="4"/>
  <c r="K10" i="4"/>
  <c r="K6" i="4"/>
  <c r="F7" i="4"/>
  <c r="F8" i="4"/>
  <c r="F9" i="4"/>
  <c r="F10" i="4"/>
  <c r="F11" i="4"/>
  <c r="F12" i="4"/>
  <c r="E6" i="4"/>
  <c r="Q229" i="3" l="1"/>
  <c r="P8" i="3"/>
  <c r="J32" i="3"/>
  <c r="F176" i="3" l="1"/>
  <c r="F166" i="3"/>
  <c r="F165" i="3" s="1"/>
  <c r="F118" i="3"/>
  <c r="F108" i="3"/>
  <c r="F139" i="3" s="1"/>
  <c r="F49" i="3"/>
  <c r="F8" i="3" s="1"/>
  <c r="G121" i="3"/>
  <c r="G111" i="3"/>
  <c r="G109" i="3"/>
  <c r="G238" i="3" l="1"/>
  <c r="G239" i="3"/>
  <c r="G231" i="3"/>
  <c r="G230" i="3"/>
  <c r="G229" i="3"/>
  <c r="G227" i="3"/>
  <c r="G228" i="3"/>
  <c r="G226" i="3"/>
  <c r="G224" i="3"/>
  <c r="G222" i="3"/>
  <c r="G203" i="3"/>
  <c r="G200" i="3"/>
  <c r="G197" i="3"/>
  <c r="G191" i="3"/>
  <c r="G187" i="3"/>
  <c r="G178" i="3"/>
  <c r="G179" i="3"/>
  <c r="G177" i="3"/>
  <c r="G173" i="3"/>
  <c r="G170" i="3"/>
  <c r="G167" i="3"/>
  <c r="G160" i="3"/>
  <c r="G157" i="3"/>
  <c r="G145" i="3"/>
  <c r="G134" i="3"/>
  <c r="G119" i="3"/>
  <c r="G33" i="3"/>
  <c r="G21" i="3" l="1"/>
  <c r="G19" i="3"/>
  <c r="G15" i="3"/>
  <c r="G9" i="3"/>
  <c r="G49" i="3" l="1"/>
  <c r="G8" i="3" s="1"/>
  <c r="F32" i="2"/>
  <c r="F7" i="2"/>
  <c r="E7" i="2"/>
  <c r="G34" i="2"/>
  <c r="G37" i="2"/>
  <c r="G33" i="2"/>
  <c r="F6" i="2" l="1"/>
  <c r="X20" i="3" l="1"/>
  <c r="M49" i="3" l="1"/>
  <c r="L8" i="3"/>
  <c r="M8" i="3"/>
  <c r="E237" i="3"/>
  <c r="E236" i="3" s="1"/>
  <c r="E46" i="2"/>
  <c r="L118" i="3"/>
  <c r="S1" i="3" l="1"/>
  <c r="K237" i="3" l="1"/>
  <c r="K236" i="3" s="1"/>
  <c r="L239" i="3"/>
  <c r="L237" i="3" s="1"/>
  <c r="M239" i="3"/>
  <c r="M237" i="3" s="1"/>
  <c r="O239" i="3"/>
  <c r="O237" i="3" s="1"/>
  <c r="P237" i="3"/>
  <c r="J225" i="3"/>
  <c r="O225" i="3" l="1"/>
  <c r="J158" i="3" l="1"/>
  <c r="N15" i="3"/>
  <c r="P177" i="3"/>
  <c r="J177" i="3" l="1"/>
  <c r="J130" i="3"/>
  <c r="J16" i="3"/>
  <c r="J34" i="3"/>
  <c r="E32" i="2" l="1"/>
  <c r="E6" i="2" s="1"/>
  <c r="D9" i="4" l="1"/>
  <c r="V3" i="3"/>
  <c r="P157" i="3"/>
  <c r="E62" i="2"/>
  <c r="E176" i="3"/>
  <c r="D176" i="3"/>
  <c r="J178" i="3"/>
  <c r="P134" i="3"/>
  <c r="J136" i="3"/>
  <c r="N111" i="3"/>
  <c r="Q111" i="3" s="1"/>
  <c r="Q203" i="3"/>
  <c r="Q200" i="3"/>
  <c r="Q197" i="3"/>
  <c r="Q191" i="3"/>
  <c r="N145" i="3"/>
  <c r="Q145" i="3" s="1"/>
  <c r="E186" i="3"/>
  <c r="J110" i="3"/>
  <c r="J179" i="3" l="1"/>
  <c r="J38" i="3"/>
  <c r="J37" i="3"/>
  <c r="J36" i="3"/>
  <c r="J30" i="3"/>
  <c r="J29" i="3"/>
  <c r="J24" i="3"/>
  <c r="J18" i="3"/>
  <c r="J17" i="3"/>
  <c r="J14" i="3"/>
  <c r="J13" i="3"/>
  <c r="J12" i="3"/>
  <c r="J10" i="3"/>
  <c r="J9" i="3" l="1"/>
  <c r="J15" i="3"/>
  <c r="D32" i="2"/>
  <c r="G32" i="2" s="1"/>
  <c r="G39" i="2"/>
  <c r="F21" i="2" l="1"/>
  <c r="F30" i="2" s="1"/>
  <c r="F31" i="2" s="1"/>
  <c r="F41" i="2"/>
  <c r="F40" i="2" s="1"/>
  <c r="F46" i="2"/>
  <c r="F45" i="2" s="1"/>
  <c r="F51" i="2"/>
  <c r="F50" i="2" s="1"/>
  <c r="F62" i="2"/>
  <c r="F61" i="2" s="1"/>
  <c r="F5" i="2" l="1"/>
  <c r="F66" i="2"/>
  <c r="F67" i="2" s="1"/>
  <c r="J121" i="3"/>
  <c r="N170" i="3" l="1"/>
  <c r="Q170" i="3" s="1"/>
  <c r="N168" i="3"/>
  <c r="N169" i="3"/>
  <c r="J167" i="3"/>
  <c r="N33" i="3" l="1"/>
  <c r="Q33" i="3" s="1"/>
  <c r="N21" i="3"/>
  <c r="K8" i="3"/>
  <c r="Q15" i="3"/>
  <c r="J27" i="3" l="1"/>
  <c r="J28" i="3"/>
  <c r="J35" i="3"/>
  <c r="J33" i="3" s="1"/>
  <c r="J25" i="3" l="1"/>
  <c r="J22" i="3"/>
  <c r="J26" i="3"/>
  <c r="J21" i="3" l="1"/>
  <c r="K186" i="3"/>
  <c r="C30" i="4" l="1"/>
  <c r="D237" i="3" l="1"/>
  <c r="D236" i="3"/>
  <c r="D186" i="3"/>
  <c r="D166" i="3"/>
  <c r="D118" i="3"/>
  <c r="D108" i="3"/>
  <c r="D49" i="3"/>
  <c r="D8" i="3" s="1"/>
  <c r="D51" i="2"/>
  <c r="D62" i="2"/>
  <c r="X10" i="3" l="1"/>
  <c r="X12" i="3"/>
  <c r="X13" i="3"/>
  <c r="X14" i="3"/>
  <c r="X15" i="3"/>
  <c r="X17" i="3"/>
  <c r="X18" i="3"/>
  <c r="X22" i="3"/>
  <c r="X24" i="3"/>
  <c r="X25" i="3"/>
  <c r="X26" i="3"/>
  <c r="X33" i="3"/>
  <c r="X35" i="3"/>
  <c r="X66" i="3"/>
  <c r="X67" i="3"/>
  <c r="X68" i="3"/>
  <c r="X69" i="3"/>
  <c r="X70" i="3"/>
  <c r="X71" i="3"/>
  <c r="X72" i="3"/>
  <c r="X73" i="3"/>
  <c r="X74" i="3"/>
  <c r="X75" i="3"/>
  <c r="X76" i="3"/>
  <c r="X77" i="3"/>
  <c r="X79" i="3"/>
  <c r="X80" i="3"/>
  <c r="X81" i="3"/>
  <c r="X82" i="3"/>
  <c r="X85" i="3"/>
  <c r="X86" i="3"/>
  <c r="X87" i="3"/>
  <c r="X88" i="3"/>
  <c r="X90" i="3"/>
  <c r="X91" i="3"/>
  <c r="X92" i="3"/>
  <c r="X93" i="3"/>
  <c r="X96" i="3"/>
  <c r="X97" i="3"/>
  <c r="X98" i="3"/>
  <c r="X99" i="3"/>
  <c r="X100" i="3"/>
  <c r="X102" i="3"/>
  <c r="X103" i="3"/>
  <c r="P186" i="3"/>
  <c r="L166" i="3" l="1"/>
  <c r="L165" i="3" s="1"/>
  <c r="X21" i="3"/>
  <c r="N19" i="3"/>
  <c r="X19" i="3" s="1"/>
  <c r="N9" i="3"/>
  <c r="D30" i="4" l="1"/>
  <c r="F17" i="4" l="1"/>
  <c r="F16" i="4"/>
  <c r="F15" i="4"/>
  <c r="C21" i="4"/>
  <c r="F21" i="4" l="1"/>
  <c r="E166" i="3"/>
  <c r="E118" i="3"/>
  <c r="J174" i="3"/>
  <c r="J200" i="3"/>
  <c r="H30" i="4" l="1"/>
  <c r="K30" i="4"/>
  <c r="J203" i="3" l="1"/>
  <c r="J197" i="3"/>
  <c r="C9" i="4" l="1"/>
  <c r="H6" i="4"/>
  <c r="Q242" i="3"/>
  <c r="G242" i="3"/>
  <c r="Q241" i="3"/>
  <c r="N240" i="3"/>
  <c r="N239" i="3" s="1"/>
  <c r="P236" i="3"/>
  <c r="O236" i="3"/>
  <c r="M236" i="3"/>
  <c r="J239" i="3"/>
  <c r="J237" i="3" s="1"/>
  <c r="J236" i="3" s="1"/>
  <c r="N238" i="3"/>
  <c r="N237" i="3" s="1"/>
  <c r="F237" i="3"/>
  <c r="Q235" i="3"/>
  <c r="G235" i="3"/>
  <c r="Q234" i="3"/>
  <c r="N233" i="3"/>
  <c r="G233" i="3"/>
  <c r="N232" i="3"/>
  <c r="G232" i="3"/>
  <c r="U225" i="3"/>
  <c r="T225" i="3"/>
  <c r="S225" i="3"/>
  <c r="R225" i="3"/>
  <c r="P225" i="3"/>
  <c r="M225" i="3"/>
  <c r="L225" i="3"/>
  <c r="K225" i="3"/>
  <c r="F225" i="3"/>
  <c r="E225" i="3"/>
  <c r="D225" i="3"/>
  <c r="N224" i="3"/>
  <c r="N223" i="3"/>
  <c r="G223" i="3"/>
  <c r="N222" i="3"/>
  <c r="J187" i="3"/>
  <c r="U186" i="3"/>
  <c r="T186" i="3"/>
  <c r="S186" i="3"/>
  <c r="R186" i="3"/>
  <c r="O186" i="3"/>
  <c r="M186" i="3"/>
  <c r="L186" i="3"/>
  <c r="Q183" i="3"/>
  <c r="Q182" i="3"/>
  <c r="N179" i="3"/>
  <c r="N178" i="3"/>
  <c r="N177" i="3"/>
  <c r="U176" i="3"/>
  <c r="T176" i="3"/>
  <c r="S176" i="3"/>
  <c r="R176" i="3"/>
  <c r="P176" i="3"/>
  <c r="O176" i="3"/>
  <c r="M176" i="3"/>
  <c r="L176" i="3"/>
  <c r="K176" i="3"/>
  <c r="J173" i="3"/>
  <c r="N173" i="3"/>
  <c r="Q173" i="3" s="1"/>
  <c r="J170" i="3"/>
  <c r="N167" i="3"/>
  <c r="Q167" i="3" s="1"/>
  <c r="Q166" i="3" s="1"/>
  <c r="Q165" i="3" s="1"/>
  <c r="P166" i="3"/>
  <c r="P165" i="3" s="1"/>
  <c r="O166" i="3"/>
  <c r="O165" i="3" s="1"/>
  <c r="M166" i="3"/>
  <c r="M165" i="3" s="1"/>
  <c r="K166" i="3"/>
  <c r="E165" i="3"/>
  <c r="D165" i="3"/>
  <c r="D180" i="3" s="1"/>
  <c r="J162" i="3"/>
  <c r="N160" i="3"/>
  <c r="Q160" i="3" s="1"/>
  <c r="W101" i="3"/>
  <c r="V101" i="3"/>
  <c r="N157" i="3"/>
  <c r="Q157" i="3" s="1"/>
  <c r="J152" i="3"/>
  <c r="J146" i="3"/>
  <c r="W89" i="3"/>
  <c r="V89" i="3"/>
  <c r="J137" i="3"/>
  <c r="W78" i="3"/>
  <c r="V78" i="3"/>
  <c r="N134" i="3"/>
  <c r="Q134" i="3" s="1"/>
  <c r="W65" i="3"/>
  <c r="V65" i="3"/>
  <c r="N121" i="3"/>
  <c r="Q121" i="3" s="1"/>
  <c r="N119" i="3"/>
  <c r="Q119" i="3" s="1"/>
  <c r="J119" i="3"/>
  <c r="P118" i="3"/>
  <c r="O118" i="3"/>
  <c r="M118" i="3"/>
  <c r="K118" i="3"/>
  <c r="J117" i="3"/>
  <c r="N109" i="3"/>
  <c r="Q109" i="3" s="1"/>
  <c r="J109" i="3"/>
  <c r="P108" i="3"/>
  <c r="P139" i="3" s="1"/>
  <c r="O108" i="3"/>
  <c r="O139" i="3" s="1"/>
  <c r="M108" i="3"/>
  <c r="L108" i="3"/>
  <c r="L7" i="3" s="1"/>
  <c r="K108" i="3"/>
  <c r="E139" i="3"/>
  <c r="D139" i="3"/>
  <c r="T49" i="3"/>
  <c r="T50" i="3" s="1"/>
  <c r="S49" i="3"/>
  <c r="S50" i="3" s="1"/>
  <c r="P49" i="3"/>
  <c r="L49" i="3"/>
  <c r="L50" i="3" s="1"/>
  <c r="K49" i="3"/>
  <c r="F50" i="3"/>
  <c r="F140" i="3" s="1"/>
  <c r="D50" i="3"/>
  <c r="M50" i="3"/>
  <c r="W21" i="3"/>
  <c r="V21" i="3"/>
  <c r="Q21" i="3"/>
  <c r="W19" i="3"/>
  <c r="V19" i="3"/>
  <c r="Q19" i="3"/>
  <c r="J19" i="3"/>
  <c r="U9" i="3"/>
  <c r="R9" i="3"/>
  <c r="O9" i="3"/>
  <c r="O8" i="3" s="1"/>
  <c r="T8" i="3"/>
  <c r="S8" i="3"/>
  <c r="W3" i="3"/>
  <c r="G64" i="2"/>
  <c r="G63" i="2"/>
  <c r="E61" i="2"/>
  <c r="D61" i="2"/>
  <c r="G58" i="2"/>
  <c r="E51" i="2"/>
  <c r="E50" i="2" s="1"/>
  <c r="D50" i="2"/>
  <c r="E45" i="2"/>
  <c r="D46" i="2"/>
  <c r="D45" i="2" s="1"/>
  <c r="E41" i="2"/>
  <c r="E40" i="2" s="1"/>
  <c r="D41" i="2"/>
  <c r="D40" i="2" s="1"/>
  <c r="G29" i="2"/>
  <c r="G28" i="2"/>
  <c r="G27" i="2"/>
  <c r="G26" i="2"/>
  <c r="G25" i="2"/>
  <c r="G24" i="2"/>
  <c r="G23" i="2"/>
  <c r="G22" i="2"/>
  <c r="E21" i="2"/>
  <c r="E30" i="2" s="1"/>
  <c r="E31" i="2" s="1"/>
  <c r="D21" i="2"/>
  <c r="D7" i="2"/>
  <c r="D6" i="2" s="1"/>
  <c r="E5" i="2" l="1"/>
  <c r="D66" i="2"/>
  <c r="V109" i="3"/>
  <c r="D63" i="3"/>
  <c r="D62" i="3" s="1"/>
  <c r="K7" i="3"/>
  <c r="R49" i="3"/>
  <c r="R50" i="3" s="1"/>
  <c r="R8" i="3"/>
  <c r="P175" i="3"/>
  <c r="F236" i="3"/>
  <c r="F243" i="3" s="1"/>
  <c r="G237" i="3"/>
  <c r="G236" i="3" s="1"/>
  <c r="K175" i="3"/>
  <c r="E66" i="2"/>
  <c r="E67" i="2" s="1"/>
  <c r="N8" i="3"/>
  <c r="M139" i="3"/>
  <c r="M140" i="3" s="1"/>
  <c r="M7" i="3"/>
  <c r="C6" i="4"/>
  <c r="K139" i="3"/>
  <c r="X78" i="3"/>
  <c r="X89" i="3"/>
  <c r="X101" i="3"/>
  <c r="Q177" i="3"/>
  <c r="Q223" i="3"/>
  <c r="O7" i="3"/>
  <c r="X9" i="3"/>
  <c r="X65" i="3"/>
  <c r="K165" i="3"/>
  <c r="Q179" i="3"/>
  <c r="Q238" i="3"/>
  <c r="Q240" i="3"/>
  <c r="K50" i="3"/>
  <c r="Q226" i="3"/>
  <c r="Q227" i="3"/>
  <c r="Q228" i="3"/>
  <c r="Q230" i="3"/>
  <c r="Q231" i="3"/>
  <c r="Q232" i="3"/>
  <c r="Q233" i="3"/>
  <c r="G46" i="2"/>
  <c r="G45" i="2" s="1"/>
  <c r="G51" i="2"/>
  <c r="G50" i="2" s="1"/>
  <c r="G40" i="2"/>
  <c r="L139" i="3"/>
  <c r="L140" i="3" s="1"/>
  <c r="F7" i="3"/>
  <c r="P50" i="3"/>
  <c r="D6" i="4"/>
  <c r="F6" i="4" s="1"/>
  <c r="G62" i="2"/>
  <c r="G61" i="2" s="1"/>
  <c r="R180" i="3"/>
  <c r="J145" i="3"/>
  <c r="G186" i="3"/>
  <c r="D5" i="2"/>
  <c r="G166" i="3"/>
  <c r="G165" i="3" s="1"/>
  <c r="J111" i="3"/>
  <c r="J108" i="3" s="1"/>
  <c r="P7" i="3"/>
  <c r="E180" i="3"/>
  <c r="L175" i="3"/>
  <c r="J191" i="3"/>
  <c r="J186" i="3" s="1"/>
  <c r="G118" i="3"/>
  <c r="D140" i="3"/>
  <c r="F180" i="3"/>
  <c r="F63" i="3" s="1"/>
  <c r="M180" i="3"/>
  <c r="S180" i="3"/>
  <c r="R243" i="3"/>
  <c r="R7" i="3"/>
  <c r="J160" i="3"/>
  <c r="P180" i="3"/>
  <c r="P63" i="3" s="1"/>
  <c r="U180" i="3"/>
  <c r="E243" i="3"/>
  <c r="M175" i="3"/>
  <c r="T7" i="3"/>
  <c r="S236" i="3"/>
  <c r="G108" i="3"/>
  <c r="G139" i="3" s="1"/>
  <c r="U243" i="3"/>
  <c r="S7" i="3"/>
  <c r="O243" i="3"/>
  <c r="T243" i="3"/>
  <c r="G176" i="3"/>
  <c r="J134" i="3"/>
  <c r="L180" i="3"/>
  <c r="J176" i="3"/>
  <c r="D175" i="3"/>
  <c r="E175" i="3"/>
  <c r="D243" i="3"/>
  <c r="G21" i="2"/>
  <c r="U8" i="3"/>
  <c r="U7" i="3" s="1"/>
  <c r="V9" i="3"/>
  <c r="N166" i="3"/>
  <c r="N165" i="3" s="1"/>
  <c r="N176" i="3"/>
  <c r="Q176" i="3" s="1"/>
  <c r="Q178" i="3"/>
  <c r="N186" i="3"/>
  <c r="Q186" i="3" s="1"/>
  <c r="Q222" i="3"/>
  <c r="N49" i="3"/>
  <c r="Q9" i="3"/>
  <c r="Q8" i="3" s="1"/>
  <c r="U49" i="3"/>
  <c r="U50" i="3" s="1"/>
  <c r="O175" i="3"/>
  <c r="O180" i="3"/>
  <c r="G225" i="3"/>
  <c r="Q237" i="3"/>
  <c r="L236" i="3"/>
  <c r="L243" i="3" s="1"/>
  <c r="N118" i="3"/>
  <c r="Q118" i="3" s="1"/>
  <c r="T180" i="3"/>
  <c r="D7" i="3"/>
  <c r="W9" i="3"/>
  <c r="O49" i="3"/>
  <c r="O50" i="3" s="1"/>
  <c r="N108" i="3"/>
  <c r="Q108" i="3" s="1"/>
  <c r="P243" i="3"/>
  <c r="K243" i="3"/>
  <c r="J166" i="3"/>
  <c r="J165" i="3" s="1"/>
  <c r="F175" i="3"/>
  <c r="M243" i="3"/>
  <c r="N225" i="3"/>
  <c r="D30" i="2"/>
  <c r="D31" i="2" s="1"/>
  <c r="W104" i="3" l="1"/>
  <c r="T63" i="3"/>
  <c r="T62" i="3" s="1"/>
  <c r="O63" i="3"/>
  <c r="O62" i="3" s="1"/>
  <c r="U63" i="3"/>
  <c r="U62" i="3" s="1"/>
  <c r="M63" i="3"/>
  <c r="M62" i="3" s="1"/>
  <c r="E63" i="3"/>
  <c r="E62" i="3" s="1"/>
  <c r="L63" i="3"/>
  <c r="L62" i="3" s="1"/>
  <c r="S63" i="3"/>
  <c r="S62" i="3" s="1"/>
  <c r="R63" i="3"/>
  <c r="R62" i="3" s="1"/>
  <c r="P62" i="3"/>
  <c r="F181" i="3"/>
  <c r="F244" i="3" s="1"/>
  <c r="F62" i="3"/>
  <c r="R181" i="3"/>
  <c r="R244" i="3" s="1"/>
  <c r="U6" i="3"/>
  <c r="U2" i="3" s="1"/>
  <c r="G175" i="3"/>
  <c r="K6" i="3"/>
  <c r="D6" i="3"/>
  <c r="P6" i="3"/>
  <c r="N7" i="3"/>
  <c r="Q7" i="3" s="1"/>
  <c r="Q225" i="3"/>
  <c r="G66" i="2"/>
  <c r="R6" i="3"/>
  <c r="G7" i="3"/>
  <c r="O6" i="3"/>
  <c r="T6" i="3"/>
  <c r="T2" i="3" s="1"/>
  <c r="P2" i="3"/>
  <c r="S6" i="3"/>
  <c r="D67" i="2"/>
  <c r="K140" i="3"/>
  <c r="Q239" i="3"/>
  <c r="X49" i="3"/>
  <c r="K180" i="3"/>
  <c r="X8" i="3"/>
  <c r="D181" i="3"/>
  <c r="D244" i="3" s="1"/>
  <c r="V83" i="3"/>
  <c r="M6" i="3"/>
  <c r="M2" i="3" s="1"/>
  <c r="P140" i="3"/>
  <c r="L6" i="3"/>
  <c r="L2" i="3" s="1"/>
  <c r="M181" i="3"/>
  <c r="M244" i="3" s="1"/>
  <c r="G180" i="3"/>
  <c r="S243" i="3"/>
  <c r="J243" i="3"/>
  <c r="J139" i="3"/>
  <c r="J118" i="3"/>
  <c r="W50" i="3"/>
  <c r="S181" i="3"/>
  <c r="N180" i="3"/>
  <c r="L181" i="3"/>
  <c r="U181" i="3"/>
  <c r="U244" i="3" s="1"/>
  <c r="G50" i="3"/>
  <c r="G140" i="3" s="1"/>
  <c r="O140" i="3"/>
  <c r="O181" i="3" s="1"/>
  <c r="O244" i="3" s="1"/>
  <c r="V49" i="3"/>
  <c r="J180" i="3"/>
  <c r="W49" i="3"/>
  <c r="V50" i="3"/>
  <c r="W83" i="3"/>
  <c r="F6" i="3"/>
  <c r="G243" i="3"/>
  <c r="V7" i="3"/>
  <c r="N139" i="3"/>
  <c r="X83" i="3" s="1"/>
  <c r="V8" i="3"/>
  <c r="N236" i="3"/>
  <c r="Q236" i="3" s="1"/>
  <c r="T181" i="3"/>
  <c r="T244" i="3" s="1"/>
  <c r="N50" i="3"/>
  <c r="Q50" i="3" s="1"/>
  <c r="Q49" i="3"/>
  <c r="N175" i="3"/>
  <c r="Q175" i="3" s="1"/>
  <c r="X104" i="3" l="1"/>
  <c r="W109" i="3"/>
  <c r="X109" i="3"/>
  <c r="Q139" i="3"/>
  <c r="J63" i="3"/>
  <c r="J62" i="3" s="1"/>
  <c r="N63" i="3"/>
  <c r="N62" i="3" s="1"/>
  <c r="G63" i="3"/>
  <c r="G62" i="3" s="1"/>
  <c r="K63" i="3"/>
  <c r="K62" i="3" s="1"/>
  <c r="G6" i="3"/>
  <c r="K2" i="3"/>
  <c r="K181" i="3"/>
  <c r="Q180" i="3"/>
  <c r="X50" i="3"/>
  <c r="L244" i="3"/>
  <c r="P181" i="3"/>
  <c r="N6" i="3"/>
  <c r="Q6" i="3" s="1"/>
  <c r="G181" i="3"/>
  <c r="G244" i="3" s="1"/>
  <c r="S244" i="3"/>
  <c r="G30" i="2"/>
  <c r="G6" i="2" s="1"/>
  <c r="G5" i="2" s="1"/>
  <c r="J175" i="3"/>
  <c r="S2" i="3"/>
  <c r="V84" i="3"/>
  <c r="V110" i="3" s="1"/>
  <c r="V173" i="3" s="1"/>
  <c r="W84" i="3"/>
  <c r="W7" i="3"/>
  <c r="N243" i="3"/>
  <c r="V6" i="3"/>
  <c r="V2" i="3" s="1"/>
  <c r="R2" i="3"/>
  <c r="N140" i="3"/>
  <c r="X84" i="3" s="1"/>
  <c r="K244" i="3" l="1"/>
  <c r="W110" i="3"/>
  <c r="Q140" i="3"/>
  <c r="Q62" i="3"/>
  <c r="Q63" i="3"/>
  <c r="J49" i="3"/>
  <c r="J50" i="3" s="1"/>
  <c r="J8" i="3"/>
  <c r="J7" i="3" s="1"/>
  <c r="J6" i="3" s="1"/>
  <c r="G31" i="2"/>
  <c r="G67" i="2" s="1"/>
  <c r="O2" i="3"/>
  <c r="P244" i="3"/>
  <c r="Q243" i="3"/>
  <c r="N2" i="3"/>
  <c r="Q1" i="3"/>
  <c r="N181" i="3"/>
  <c r="Q181" i="3" s="1"/>
  <c r="X110" i="3" l="1"/>
  <c r="W173" i="3"/>
  <c r="J140" i="3"/>
  <c r="J181" i="3" s="1"/>
  <c r="N244" i="3"/>
  <c r="X173" i="3" s="1"/>
  <c r="J244" i="3" l="1"/>
  <c r="Q244" i="3"/>
  <c r="E49" i="3"/>
  <c r="E50" i="3" s="1"/>
  <c r="E140" i="3" s="1"/>
  <c r="E181" i="3" s="1"/>
  <c r="E244" i="3" s="1"/>
  <c r="E8" i="3" l="1"/>
  <c r="E7" i="3" l="1"/>
  <c r="E6" i="3" s="1"/>
</calcChain>
</file>

<file path=xl/comments1.xml><?xml version="1.0" encoding="utf-8"?>
<comments xmlns="http://schemas.openxmlformats.org/spreadsheetml/2006/main">
  <authors>
    <author>eun hye lee</author>
  </authors>
  <commentList>
    <comment ref="E7" authorId="0" shapeId="0">
      <text>
        <r>
          <rPr>
            <b/>
            <sz val="9"/>
            <color indexed="81"/>
            <rFont val="돋움"/>
            <family val="3"/>
            <charset val="129"/>
          </rPr>
          <t>재가</t>
        </r>
        <r>
          <rPr>
            <b/>
            <sz val="9"/>
            <color indexed="81"/>
            <rFont val="Tahoma"/>
            <family val="2"/>
          </rPr>
          <t xml:space="preserve"> 200,000,000
</t>
        </r>
        <r>
          <rPr>
            <b/>
            <sz val="9"/>
            <color indexed="81"/>
            <rFont val="돋움"/>
            <family val="3"/>
            <charset val="129"/>
          </rPr>
          <t>종합센터</t>
        </r>
        <r>
          <rPr>
            <b/>
            <sz val="9"/>
            <color indexed="81"/>
            <rFont val="Tahoma"/>
            <family val="2"/>
          </rPr>
          <t xml:space="preserve"> 130,000,000
</t>
        </r>
        <r>
          <rPr>
            <b/>
            <sz val="9"/>
            <color indexed="81"/>
            <rFont val="돋움"/>
            <family val="3"/>
            <charset val="129"/>
          </rPr>
          <t>총</t>
        </r>
        <r>
          <rPr>
            <b/>
            <sz val="9"/>
            <color indexed="81"/>
            <rFont val="Tahoma"/>
            <family val="2"/>
          </rPr>
          <t xml:space="preserve"> 330,000,000</t>
        </r>
        <r>
          <rPr>
            <b/>
            <sz val="9"/>
            <color indexed="81"/>
            <rFont val="돋움"/>
            <family val="3"/>
            <charset val="129"/>
          </rPr>
          <t>원</t>
        </r>
      </text>
    </comment>
  </commentList>
</comments>
</file>

<file path=xl/sharedStrings.xml><?xml version="1.0" encoding="utf-8"?>
<sst xmlns="http://schemas.openxmlformats.org/spreadsheetml/2006/main" count="2675" uniqueCount="425">
  <si>
    <t>시설명 : 영락재가노인지원서비스센터 세입1</t>
  </si>
  <si>
    <t>관</t>
    <phoneticPr fontId="8" type="noConversion"/>
  </si>
  <si>
    <t>항</t>
    <phoneticPr fontId="8" type="noConversion"/>
  </si>
  <si>
    <t>목</t>
    <phoneticPr fontId="8" type="noConversion"/>
  </si>
  <si>
    <t>2차추경</t>
    <phoneticPr fontId="4" type="noConversion"/>
  </si>
  <si>
    <t>증감</t>
  </si>
  <si>
    <t>산출내역</t>
    <phoneticPr fontId="8" type="noConversion"/>
  </si>
  <si>
    <t>총계</t>
    <phoneticPr fontId="8" type="noConversion"/>
  </si>
  <si>
    <t>보조금수입</t>
    <phoneticPr fontId="8" type="noConversion"/>
  </si>
  <si>
    <t>보조금수입</t>
    <phoneticPr fontId="8" type="noConversion"/>
  </si>
  <si>
    <t>급  여</t>
    <phoneticPr fontId="8" type="noConversion"/>
  </si>
  <si>
    <t>보조금 내역</t>
    <phoneticPr fontId="4" type="noConversion"/>
  </si>
  <si>
    <t>인건비</t>
    <phoneticPr fontId="4" type="noConversion"/>
  </si>
  <si>
    <t>사회복지사(6)</t>
    <phoneticPr fontId="8" type="noConversion"/>
  </si>
  <si>
    <t>운영비</t>
    <phoneticPr fontId="4" type="noConversion"/>
  </si>
  <si>
    <t>사회복지사(1/2)</t>
    <phoneticPr fontId="4" type="noConversion"/>
  </si>
  <si>
    <t>사업비</t>
    <phoneticPr fontId="4" type="noConversion"/>
  </si>
  <si>
    <t>방문지도사</t>
    <phoneticPr fontId="4" type="noConversion"/>
  </si>
  <si>
    <t>종합지원(인건비)</t>
    <phoneticPr fontId="4" type="noConversion"/>
  </si>
  <si>
    <t>제수당</t>
    <phoneticPr fontId="8" type="noConversion"/>
  </si>
  <si>
    <t>종합지원(운영비)</t>
    <phoneticPr fontId="4" type="noConversion"/>
  </si>
  <si>
    <t>종합지원(사업비)</t>
    <phoneticPr fontId="4" type="noConversion"/>
  </si>
  <si>
    <t>퇴직적립금</t>
    <phoneticPr fontId="8" type="noConversion"/>
  </si>
  <si>
    <t>사회보험</t>
    <phoneticPr fontId="8" type="noConversion"/>
  </si>
  <si>
    <t>건강보험</t>
    <phoneticPr fontId="8" type="noConversion"/>
  </si>
  <si>
    <t>장기요양보험료</t>
    <phoneticPr fontId="8" type="noConversion"/>
  </si>
  <si>
    <t>국민연금</t>
    <phoneticPr fontId="8" type="noConversion"/>
  </si>
  <si>
    <t>고용보험</t>
    <phoneticPr fontId="4" type="noConversion"/>
  </si>
  <si>
    <t>산재보험</t>
    <phoneticPr fontId="4" type="noConversion"/>
  </si>
  <si>
    <t>운영비</t>
    <phoneticPr fontId="4" type="noConversion"/>
  </si>
  <si>
    <t>기타보조사업</t>
    <phoneticPr fontId="4" type="noConversion"/>
  </si>
  <si>
    <t>저소득재가노인식사배달사업</t>
    <phoneticPr fontId="4" type="noConversion"/>
  </si>
  <si>
    <t>노인돌봄기본서비스</t>
    <phoneticPr fontId="4" type="noConversion"/>
  </si>
  <si>
    <t>노인돌봄종합서비스</t>
    <phoneticPr fontId="4" type="noConversion"/>
  </si>
  <si>
    <t>노인돌봄종합서비스</t>
    <phoneticPr fontId="8" type="noConversion"/>
  </si>
  <si>
    <t>응급안전알림서비스사업</t>
    <phoneticPr fontId="4" type="noConversion"/>
  </si>
  <si>
    <t>응급안전알림서비스사업
-인건비</t>
    <phoneticPr fontId="4" type="noConversion"/>
  </si>
  <si>
    <t>응급안전알림서비스사업
-운영비</t>
    <phoneticPr fontId="4" type="noConversion"/>
  </si>
  <si>
    <t>노인상담센터</t>
    <phoneticPr fontId="4" type="noConversion"/>
  </si>
  <si>
    <t>종사자처우개선비</t>
    <phoneticPr fontId="4" type="noConversion"/>
  </si>
  <si>
    <t>소계</t>
    <phoneticPr fontId="4" type="noConversion"/>
  </si>
  <si>
    <t>누계</t>
    <phoneticPr fontId="4" type="noConversion"/>
  </si>
  <si>
    <t>관</t>
    <phoneticPr fontId="8" type="noConversion"/>
  </si>
  <si>
    <t>후원금수입</t>
    <phoneticPr fontId="8" type="noConversion"/>
  </si>
  <si>
    <t>후원금수입</t>
    <phoneticPr fontId="4" type="noConversion"/>
  </si>
  <si>
    <t>지정후원금</t>
    <phoneticPr fontId="8" type="noConversion"/>
  </si>
  <si>
    <t>비지정후원금</t>
    <phoneticPr fontId="4" type="noConversion"/>
  </si>
  <si>
    <t>결연후원금</t>
    <phoneticPr fontId="8" type="noConversion"/>
  </si>
  <si>
    <t>전입금</t>
    <phoneticPr fontId="8" type="noConversion"/>
  </si>
  <si>
    <t>전입금</t>
    <phoneticPr fontId="4" type="noConversion"/>
  </si>
  <si>
    <t>법인전입금</t>
    <phoneticPr fontId="8" type="noConversion"/>
  </si>
  <si>
    <t>업무추진비</t>
    <phoneticPr fontId="4" type="noConversion"/>
  </si>
  <si>
    <t>법인전입금(후원금)</t>
    <phoneticPr fontId="4" type="noConversion"/>
  </si>
  <si>
    <t>이월금</t>
    <phoneticPr fontId="8" type="noConversion"/>
  </si>
  <si>
    <t>이월금</t>
    <phoneticPr fontId="8" type="noConversion"/>
  </si>
  <si>
    <t>전년도이월금</t>
    <phoneticPr fontId="8" type="noConversion"/>
  </si>
  <si>
    <t>전년도이월금(후원금)</t>
    <phoneticPr fontId="8" type="noConversion"/>
  </si>
  <si>
    <t>이월사업비(지정후원)</t>
    <phoneticPr fontId="8" type="noConversion"/>
  </si>
  <si>
    <t>이월사업비(응급-유지보수)</t>
    <phoneticPr fontId="8" type="noConversion"/>
  </si>
  <si>
    <t>이월사업비(종합)</t>
    <phoneticPr fontId="8" type="noConversion"/>
  </si>
  <si>
    <t>잡수입</t>
    <phoneticPr fontId="8" type="noConversion"/>
  </si>
  <si>
    <t>잡수입</t>
    <phoneticPr fontId="8" type="noConversion"/>
  </si>
  <si>
    <t>불용품매각대</t>
    <phoneticPr fontId="4" type="noConversion"/>
  </si>
  <si>
    <t>이자수입</t>
    <phoneticPr fontId="8" type="noConversion"/>
  </si>
  <si>
    <t>기타잡수입</t>
    <phoneticPr fontId="8" type="noConversion"/>
  </si>
  <si>
    <t>소계</t>
    <phoneticPr fontId="8" type="noConversion"/>
  </si>
  <si>
    <t>누계</t>
    <phoneticPr fontId="8" type="noConversion"/>
  </si>
  <si>
    <t>시설명 : 영락재가노인지원서비스센터 세출1</t>
  </si>
  <si>
    <t>2차추경예산</t>
    <phoneticPr fontId="4" type="noConversion"/>
  </si>
  <si>
    <t>기타</t>
    <phoneticPr fontId="8" type="noConversion"/>
  </si>
  <si>
    <t>정부</t>
    <phoneticPr fontId="8" type="noConversion"/>
  </si>
  <si>
    <t>법인</t>
    <phoneticPr fontId="8" type="noConversion"/>
  </si>
  <si>
    <t>법인(후)</t>
    <phoneticPr fontId="4" type="noConversion"/>
  </si>
  <si>
    <t>후원</t>
    <phoneticPr fontId="8" type="noConversion"/>
  </si>
  <si>
    <t>전년(자)</t>
    <phoneticPr fontId="8" type="noConversion"/>
  </si>
  <si>
    <t>전년(후)</t>
    <phoneticPr fontId="8" type="noConversion"/>
  </si>
  <si>
    <t>전년(수)</t>
    <phoneticPr fontId="8" type="noConversion"/>
  </si>
  <si>
    <t>총계</t>
    <phoneticPr fontId="8" type="noConversion"/>
  </si>
  <si>
    <t>사무비</t>
    <phoneticPr fontId="8" type="noConversion"/>
  </si>
  <si>
    <t>인건비</t>
    <phoneticPr fontId="8" type="noConversion"/>
  </si>
  <si>
    <t xml:space="preserve">                                 </t>
    <phoneticPr fontId="4" type="noConversion"/>
  </si>
  <si>
    <t>방문지도사</t>
    <phoneticPr fontId="4" type="noConversion"/>
  </si>
  <si>
    <t>과장(21/22)</t>
    <phoneticPr fontId="4" type="noConversion"/>
  </si>
  <si>
    <t>일용잡급</t>
    <phoneticPr fontId="4" type="noConversion"/>
  </si>
  <si>
    <t>직책수당</t>
    <phoneticPr fontId="4" type="noConversion"/>
  </si>
  <si>
    <t>종사자수당</t>
    <phoneticPr fontId="13" type="noConversion"/>
  </si>
  <si>
    <t>가족수당</t>
    <phoneticPr fontId="4" type="noConversion"/>
  </si>
  <si>
    <t>자격증수당</t>
    <phoneticPr fontId="4" type="noConversion"/>
  </si>
  <si>
    <t>명절수당(위탁사업)</t>
    <phoneticPr fontId="4" type="noConversion"/>
  </si>
  <si>
    <t>시간외근무수당</t>
    <phoneticPr fontId="4" type="noConversion"/>
  </si>
  <si>
    <t xml:space="preserve">퇴직 적립금 </t>
    <phoneticPr fontId="8" type="noConversion"/>
  </si>
  <si>
    <t xml:space="preserve"> </t>
    <phoneticPr fontId="8" type="noConversion"/>
  </si>
  <si>
    <t>건강보험</t>
    <phoneticPr fontId="8" type="noConversion"/>
  </si>
  <si>
    <t>국민연금</t>
    <phoneticPr fontId="8" type="noConversion"/>
  </si>
  <si>
    <t>고용보험</t>
    <phoneticPr fontId="4" type="noConversion"/>
  </si>
  <si>
    <t>산재보험</t>
    <phoneticPr fontId="4" type="noConversion"/>
  </si>
  <si>
    <t>기타후생비</t>
    <phoneticPr fontId="8" type="noConversion"/>
  </si>
  <si>
    <t>앞치마</t>
    <phoneticPr fontId="4" type="noConversion"/>
  </si>
  <si>
    <t>직원명절위로비</t>
    <phoneticPr fontId="4" type="noConversion"/>
  </si>
  <si>
    <t xml:space="preserve">직원야유회 </t>
    <phoneticPr fontId="8" type="noConversion"/>
  </si>
  <si>
    <t>업무중 식대</t>
    <phoneticPr fontId="4" type="noConversion"/>
  </si>
  <si>
    <t>직원회식</t>
    <phoneticPr fontId="8" type="noConversion"/>
  </si>
  <si>
    <t>자녀학자금</t>
    <phoneticPr fontId="4" type="noConversion"/>
  </si>
  <si>
    <t>직원자녀학자금</t>
    <phoneticPr fontId="4" type="noConversion"/>
  </si>
  <si>
    <t>소  계</t>
    <phoneticPr fontId="8" type="noConversion"/>
  </si>
  <si>
    <t>누  계</t>
    <phoneticPr fontId="8" type="noConversion"/>
  </si>
  <si>
    <t>시설명 : 영락재가노인지원서비스센터 세출2</t>
  </si>
  <si>
    <t>항</t>
    <phoneticPr fontId="8" type="noConversion"/>
  </si>
  <si>
    <t>목</t>
    <phoneticPr fontId="8" type="noConversion"/>
  </si>
  <si>
    <t>2차추경예산</t>
    <phoneticPr fontId="4" type="noConversion"/>
  </si>
  <si>
    <t>산출내역</t>
    <phoneticPr fontId="8" type="noConversion"/>
  </si>
  <si>
    <t>재원구분</t>
    <phoneticPr fontId="8" type="noConversion"/>
  </si>
  <si>
    <t>법인(후)</t>
    <phoneticPr fontId="4" type="noConversion"/>
  </si>
  <si>
    <t>법인</t>
    <phoneticPr fontId="8" type="noConversion"/>
  </si>
  <si>
    <t>후원</t>
    <phoneticPr fontId="8" type="noConversion"/>
  </si>
  <si>
    <t>기타</t>
    <phoneticPr fontId="8" type="noConversion"/>
  </si>
  <si>
    <t>전년(수)</t>
    <phoneticPr fontId="8" type="noConversion"/>
  </si>
  <si>
    <t>업무추진</t>
    <phoneticPr fontId="8" type="noConversion"/>
  </si>
  <si>
    <t>직책보조비</t>
    <phoneticPr fontId="8" type="noConversion"/>
  </si>
  <si>
    <t xml:space="preserve">회의비 </t>
    <phoneticPr fontId="8" type="noConversion"/>
  </si>
  <si>
    <t>위탁사업 종사자 관리비</t>
    <phoneticPr fontId="4" type="noConversion"/>
  </si>
  <si>
    <t>지역사회모임</t>
    <phoneticPr fontId="8" type="noConversion"/>
  </si>
  <si>
    <t xml:space="preserve">단합대회 </t>
    <phoneticPr fontId="8" type="noConversion"/>
  </si>
  <si>
    <t xml:space="preserve">기관견학 </t>
    <phoneticPr fontId="8" type="noConversion"/>
  </si>
  <si>
    <t>150,000원*1회 =</t>
    <phoneticPr fontId="8" type="noConversion"/>
  </si>
  <si>
    <t>운영비</t>
    <phoneticPr fontId="8" type="noConversion"/>
  </si>
  <si>
    <t xml:space="preserve"> </t>
    <phoneticPr fontId="8" type="noConversion"/>
  </si>
  <si>
    <t>여비</t>
    <phoneticPr fontId="8" type="noConversion"/>
  </si>
  <si>
    <t>업무교통비</t>
    <phoneticPr fontId="8" type="noConversion"/>
  </si>
  <si>
    <t>수용비 및수수료</t>
    <phoneticPr fontId="8" type="noConversion"/>
  </si>
  <si>
    <t>모집, 홍보(플랜카드)</t>
    <phoneticPr fontId="8" type="noConversion"/>
  </si>
  <si>
    <t>홈페이지 관리비</t>
    <phoneticPr fontId="4" type="noConversion"/>
  </si>
  <si>
    <t>재가노인지원시스템</t>
    <phoneticPr fontId="4" type="noConversion"/>
  </si>
  <si>
    <t>110,000원×12월</t>
    <phoneticPr fontId="4" type="noConversion"/>
  </si>
  <si>
    <t>사진현상</t>
    <phoneticPr fontId="4" type="noConversion"/>
  </si>
  <si>
    <t>구독료(일간지 및 주간사회복지등)</t>
    <phoneticPr fontId="8" type="noConversion"/>
  </si>
  <si>
    <t>주차비용, 후원교통비 등</t>
    <phoneticPr fontId="8" type="noConversion"/>
  </si>
  <si>
    <t>문구류</t>
    <phoneticPr fontId="8" type="noConversion"/>
  </si>
  <si>
    <t xml:space="preserve"> </t>
    <phoneticPr fontId="8" type="noConversion"/>
  </si>
  <si>
    <t>퇴직연금 수수료</t>
    <phoneticPr fontId="4" type="noConversion"/>
  </si>
  <si>
    <t>복사기 유지보수비</t>
    <phoneticPr fontId="4" type="noConversion"/>
  </si>
  <si>
    <t>소식지</t>
    <phoneticPr fontId="8" type="noConversion"/>
  </si>
  <si>
    <t>인쇄비(업무일지 등)</t>
    <phoneticPr fontId="8" type="noConversion"/>
  </si>
  <si>
    <t xml:space="preserve">카드발송 </t>
    <phoneticPr fontId="8" type="noConversion"/>
  </si>
  <si>
    <t>2,500원×300명</t>
    <phoneticPr fontId="8" type="noConversion"/>
  </si>
  <si>
    <t>공공요금</t>
    <phoneticPr fontId="8" type="noConversion"/>
  </si>
  <si>
    <t>전기요금</t>
    <phoneticPr fontId="8" type="noConversion"/>
  </si>
  <si>
    <t>상수도요금</t>
    <phoneticPr fontId="4" type="noConversion"/>
  </si>
  <si>
    <t>400,000원×12월=</t>
    <phoneticPr fontId="4" type="noConversion"/>
  </si>
  <si>
    <t>전화요금</t>
    <phoneticPr fontId="8" type="noConversion"/>
  </si>
  <si>
    <t>300,000원×12월</t>
    <phoneticPr fontId="8" type="noConversion"/>
  </si>
  <si>
    <t>우편요금</t>
    <phoneticPr fontId="8" type="noConversion"/>
  </si>
  <si>
    <t>소  계</t>
    <phoneticPr fontId="8" type="noConversion"/>
  </si>
  <si>
    <t>시설명 : 영락재가노인지원서비스센터세출3</t>
  </si>
  <si>
    <t>관</t>
    <phoneticPr fontId="8" type="noConversion"/>
  </si>
  <si>
    <t>정부</t>
    <phoneticPr fontId="8" type="noConversion"/>
  </si>
  <si>
    <t>기타</t>
    <phoneticPr fontId="8" type="noConversion"/>
  </si>
  <si>
    <t>전년(후)</t>
    <phoneticPr fontId="8" type="noConversion"/>
  </si>
  <si>
    <t>제세공과금</t>
    <phoneticPr fontId="8" type="noConversion"/>
  </si>
  <si>
    <t>경재협협회비</t>
    <phoneticPr fontId="8" type="noConversion"/>
  </si>
  <si>
    <t>150,000원×4분기  =</t>
    <phoneticPr fontId="8" type="noConversion"/>
  </si>
  <si>
    <t>하남시사회복지협의회 회비</t>
    <phoneticPr fontId="4" type="noConversion"/>
  </si>
  <si>
    <t>스타렉스보험료</t>
    <phoneticPr fontId="4" type="noConversion"/>
  </si>
  <si>
    <t>모닝보험료</t>
    <phoneticPr fontId="4" type="noConversion"/>
  </si>
  <si>
    <t>2대</t>
    <phoneticPr fontId="4" type="noConversion"/>
  </si>
  <si>
    <t>직원상해보험</t>
    <phoneticPr fontId="4" type="noConversion"/>
  </si>
  <si>
    <t>10,000원×12명=</t>
    <phoneticPr fontId="4" type="noConversion"/>
  </si>
  <si>
    <t>신원보증보험</t>
    <phoneticPr fontId="4" type="noConversion"/>
  </si>
  <si>
    <t>환경세</t>
    <phoneticPr fontId="4" type="noConversion"/>
  </si>
  <si>
    <t xml:space="preserve">자동차세 </t>
    <phoneticPr fontId="8" type="noConversion"/>
  </si>
  <si>
    <t>스타렉스</t>
    <phoneticPr fontId="8" type="noConversion"/>
  </si>
  <si>
    <t>차량비</t>
    <phoneticPr fontId="8" type="noConversion"/>
  </si>
  <si>
    <t>유류대</t>
    <phoneticPr fontId="8" type="noConversion"/>
  </si>
  <si>
    <t>250,000원×12월×3대</t>
    <phoneticPr fontId="8" type="noConversion"/>
  </si>
  <si>
    <t>수리비</t>
    <phoneticPr fontId="8" type="noConversion"/>
  </si>
  <si>
    <t xml:space="preserve">100,000원×12월  </t>
    <phoneticPr fontId="8" type="noConversion"/>
  </si>
  <si>
    <t>직원교육비</t>
    <phoneticPr fontId="8" type="noConversion"/>
  </si>
  <si>
    <t>직원워크샵</t>
    <phoneticPr fontId="8" type="noConversion"/>
  </si>
  <si>
    <t>직원자체교육비</t>
    <phoneticPr fontId="8" type="noConversion"/>
  </si>
  <si>
    <t xml:space="preserve">직원교육비 </t>
    <phoneticPr fontId="8" type="noConversion"/>
  </si>
  <si>
    <t>세미나, 연수</t>
    <phoneticPr fontId="8" type="noConversion"/>
  </si>
  <si>
    <t xml:space="preserve">100,000원×5회   </t>
    <phoneticPr fontId="8" type="noConversion"/>
  </si>
  <si>
    <t>재산조성</t>
    <phoneticPr fontId="8" type="noConversion"/>
  </si>
  <si>
    <t>시설비</t>
    <phoneticPr fontId="8" type="noConversion"/>
  </si>
  <si>
    <t>시설비</t>
    <phoneticPr fontId="4" type="noConversion"/>
  </si>
  <si>
    <t>자산취득비</t>
    <phoneticPr fontId="8" type="noConversion"/>
  </si>
  <si>
    <t>종합지원센터 설치 비품비</t>
    <phoneticPr fontId="4" type="noConversion"/>
  </si>
  <si>
    <t>시설장비관리비</t>
    <phoneticPr fontId="4" type="noConversion"/>
  </si>
  <si>
    <t>사업비</t>
    <phoneticPr fontId="8" type="noConversion"/>
  </si>
  <si>
    <t>생계비</t>
    <phoneticPr fontId="8" type="noConversion"/>
  </si>
  <si>
    <t>직원식대</t>
    <phoneticPr fontId="8" type="noConversion"/>
  </si>
  <si>
    <t>수용기관경비</t>
    <phoneticPr fontId="8" type="noConversion"/>
  </si>
  <si>
    <t>생필품구입</t>
    <phoneticPr fontId="8" type="noConversion"/>
  </si>
  <si>
    <t>연료비</t>
    <phoneticPr fontId="8" type="noConversion"/>
  </si>
  <si>
    <t>난방연료비</t>
    <phoneticPr fontId="8" type="noConversion"/>
  </si>
  <si>
    <t xml:space="preserve"> 소  계</t>
    <phoneticPr fontId="8" type="noConversion"/>
  </si>
  <si>
    <t>누  계</t>
    <phoneticPr fontId="8" type="noConversion"/>
  </si>
  <si>
    <t>시설명 : 영락재가노인지원서비스센터세출4</t>
  </si>
  <si>
    <t>관</t>
    <phoneticPr fontId="8" type="noConversion"/>
  </si>
  <si>
    <t>증감</t>
    <phoneticPr fontId="4" type="noConversion"/>
  </si>
  <si>
    <t>전년(자)</t>
    <phoneticPr fontId="8" type="noConversion"/>
  </si>
  <si>
    <t>전년(후)</t>
    <phoneticPr fontId="8" type="noConversion"/>
  </si>
  <si>
    <t>소그룹나들이</t>
    <phoneticPr fontId="4" type="noConversion"/>
  </si>
  <si>
    <t>미용서비스</t>
    <phoneticPr fontId="4" type="noConversion"/>
  </si>
  <si>
    <t>원예교실</t>
    <phoneticPr fontId="4" type="noConversion"/>
  </si>
  <si>
    <t>300,000원×10회 =</t>
    <phoneticPr fontId="4" type="noConversion"/>
  </si>
  <si>
    <t>외식나들이</t>
    <phoneticPr fontId="4" type="noConversion"/>
  </si>
  <si>
    <t>1박2일나들이</t>
    <phoneticPr fontId="4" type="noConversion"/>
  </si>
  <si>
    <t xml:space="preserve">온천나들이  </t>
    <phoneticPr fontId="8" type="noConversion"/>
  </si>
  <si>
    <t>봄나들이</t>
    <phoneticPr fontId="4" type="noConversion"/>
  </si>
  <si>
    <t>가을나들이</t>
    <phoneticPr fontId="8" type="noConversion"/>
  </si>
  <si>
    <t>부활절행사</t>
    <phoneticPr fontId="8" type="noConversion"/>
  </si>
  <si>
    <t xml:space="preserve">추수감사절 행사           </t>
    <phoneticPr fontId="8" type="noConversion"/>
  </si>
  <si>
    <t>성탄절행사</t>
    <phoneticPr fontId="8" type="noConversion"/>
  </si>
  <si>
    <t>치매예방프로그램</t>
    <phoneticPr fontId="4" type="noConversion"/>
  </si>
  <si>
    <t>100,000원×5회=</t>
    <phoneticPr fontId="4" type="noConversion"/>
  </si>
  <si>
    <t>우울증예방프로그램</t>
    <phoneticPr fontId="4" type="noConversion"/>
  </si>
  <si>
    <t>취미여가프로그램</t>
    <phoneticPr fontId="4" type="noConversion"/>
  </si>
  <si>
    <t>100,000원×4회×12월 =</t>
    <phoneticPr fontId="8" type="noConversion"/>
  </si>
  <si>
    <t>건강증진프로그램</t>
    <phoneticPr fontId="4" type="noConversion"/>
  </si>
  <si>
    <t>노인정보화교육</t>
    <phoneticPr fontId="4" type="noConversion"/>
  </si>
  <si>
    <t>인식개선교육</t>
    <phoneticPr fontId="4" type="noConversion"/>
  </si>
  <si>
    <t>건강교육</t>
    <phoneticPr fontId="4" type="noConversion"/>
  </si>
  <si>
    <t>긴급의료지원</t>
    <phoneticPr fontId="4" type="noConversion"/>
  </si>
  <si>
    <t>장수잔치 및 생신잔치</t>
    <phoneticPr fontId="4" type="noConversion"/>
  </si>
  <si>
    <t>이동택시사업</t>
    <phoneticPr fontId="4" type="noConversion"/>
  </si>
  <si>
    <t>김장지원 행사</t>
    <phoneticPr fontId="4" type="noConversion"/>
  </si>
  <si>
    <t>세탁지원사업</t>
    <phoneticPr fontId="4" type="noConversion"/>
  </si>
  <si>
    <t>주거환경사업</t>
    <phoneticPr fontId="4" type="noConversion"/>
  </si>
  <si>
    <t>위생/청결지원사업</t>
    <phoneticPr fontId="4" type="noConversion"/>
  </si>
  <si>
    <t>지역사회협동사업(어버이날행사)</t>
    <phoneticPr fontId="4" type="noConversion"/>
  </si>
  <si>
    <t>지역사회협동사업(노인의날행사)</t>
    <phoneticPr fontId="4" type="noConversion"/>
  </si>
  <si>
    <t xml:space="preserve">결연금 </t>
    <phoneticPr fontId="8" type="noConversion"/>
  </si>
  <si>
    <t>결연후원금</t>
    <phoneticPr fontId="8" type="noConversion"/>
  </si>
  <si>
    <t>유급가정봉사원</t>
    <phoneticPr fontId="4" type="noConversion"/>
  </si>
  <si>
    <t>생일축하금</t>
    <phoneticPr fontId="8" type="noConversion"/>
  </si>
  <si>
    <t xml:space="preserve">생일축하금 </t>
    <phoneticPr fontId="8" type="noConversion"/>
  </si>
  <si>
    <t xml:space="preserve"> 5,000원×12명 =</t>
    <phoneticPr fontId="8" type="noConversion"/>
  </si>
  <si>
    <t>기타사업</t>
    <phoneticPr fontId="8" type="noConversion"/>
  </si>
  <si>
    <t>노인기본서비스</t>
    <phoneticPr fontId="8" type="noConversion"/>
  </si>
  <si>
    <t>노인종합서비스</t>
    <phoneticPr fontId="8" type="noConversion"/>
  </si>
  <si>
    <t>응급안전알림서비스사업
-운영비</t>
    <phoneticPr fontId="4" type="noConversion"/>
  </si>
  <si>
    <t>종사자처우개선비</t>
    <phoneticPr fontId="4" type="noConversion"/>
  </si>
  <si>
    <t>전출금</t>
    <phoneticPr fontId="4" type="noConversion"/>
  </si>
  <si>
    <t>예비비및기타</t>
    <phoneticPr fontId="4" type="noConversion"/>
  </si>
  <si>
    <t>예비비</t>
    <phoneticPr fontId="4" type="noConversion"/>
  </si>
  <si>
    <t>반환금</t>
    <phoneticPr fontId="4" type="noConversion"/>
  </si>
  <si>
    <t>18년 정부통장 예금이자반환</t>
    <phoneticPr fontId="4" type="noConversion"/>
  </si>
  <si>
    <t>이월금</t>
    <phoneticPr fontId="8" type="noConversion"/>
  </si>
  <si>
    <t>이월금</t>
    <phoneticPr fontId="4" type="noConversion"/>
  </si>
  <si>
    <t>구  분(관)</t>
    <phoneticPr fontId="8" type="noConversion"/>
  </si>
  <si>
    <t>수입</t>
    <phoneticPr fontId="4" type="noConversion"/>
  </si>
  <si>
    <t>구   분</t>
    <phoneticPr fontId="8" type="noConversion"/>
  </si>
  <si>
    <t>지출</t>
    <phoneticPr fontId="4" type="noConversion"/>
  </si>
  <si>
    <t>총  계</t>
    <phoneticPr fontId="8" type="noConversion"/>
  </si>
  <si>
    <t>총  계</t>
    <phoneticPr fontId="8" type="noConversion"/>
  </si>
  <si>
    <t>보조금수입</t>
    <phoneticPr fontId="8" type="noConversion"/>
  </si>
  <si>
    <t>사 무 비</t>
    <phoneticPr fontId="8" type="noConversion"/>
  </si>
  <si>
    <t>재산조성비</t>
    <phoneticPr fontId="8" type="noConversion"/>
  </si>
  <si>
    <t>법인전입금</t>
    <phoneticPr fontId="8" type="noConversion"/>
  </si>
  <si>
    <t>사 업 비</t>
    <phoneticPr fontId="8" type="noConversion"/>
  </si>
  <si>
    <t>(운영비및사업비)</t>
    <phoneticPr fontId="4" type="noConversion"/>
  </si>
  <si>
    <t>예비비 및 반환금</t>
    <phoneticPr fontId="8" type="noConversion"/>
  </si>
  <si>
    <t>이 월 금</t>
    <phoneticPr fontId="8" type="noConversion"/>
  </si>
  <si>
    <t>이 월 금</t>
    <phoneticPr fontId="8" type="noConversion"/>
  </si>
  <si>
    <t>잡 수 입</t>
    <phoneticPr fontId="8" type="noConversion"/>
  </si>
  <si>
    <t>종합센터 - 퇴직금</t>
    <phoneticPr fontId="3" type="noConversion"/>
  </si>
  <si>
    <t>종합센터 - 인건비</t>
    <phoneticPr fontId="4" type="noConversion"/>
  </si>
  <si>
    <t>종합센터 - 제수당</t>
    <phoneticPr fontId="4" type="noConversion"/>
  </si>
  <si>
    <t>종합센터 - 사회보험</t>
    <phoneticPr fontId="3" type="noConversion"/>
  </si>
  <si>
    <t>사회복지지사(2)</t>
    <phoneticPr fontId="4" type="noConversion"/>
  </si>
  <si>
    <t>프로그램비</t>
    <phoneticPr fontId="3" type="noConversion"/>
  </si>
  <si>
    <t>공연관람</t>
    <phoneticPr fontId="8" type="noConversion"/>
  </si>
  <si>
    <t>200,000원×6회 =</t>
    <phoneticPr fontId="8" type="noConversion"/>
  </si>
  <si>
    <t>400,000원×6회 =</t>
    <phoneticPr fontId="8" type="noConversion"/>
  </si>
  <si>
    <t>1,000,000원×2회 =</t>
    <phoneticPr fontId="8" type="noConversion"/>
  </si>
  <si>
    <t>종합센터-운영비</t>
    <phoneticPr fontId="3" type="noConversion"/>
  </si>
  <si>
    <t>종합센터-사업비</t>
    <phoneticPr fontId="3" type="noConversion"/>
  </si>
  <si>
    <t>300,000원×6회 =</t>
    <phoneticPr fontId="8" type="noConversion"/>
  </si>
  <si>
    <t>사회복지사(시간제)</t>
    <phoneticPr fontId="3" type="noConversion"/>
  </si>
  <si>
    <t>200,000원×6명X 2회=</t>
    <phoneticPr fontId="4" type="noConversion"/>
  </si>
  <si>
    <t>직원 배상책임보험</t>
    <phoneticPr fontId="4" type="noConversion"/>
  </si>
  <si>
    <t>100,000원×13명</t>
    <phoneticPr fontId="8" type="noConversion"/>
  </si>
  <si>
    <t>300,000원×4회</t>
    <phoneticPr fontId="8" type="noConversion"/>
  </si>
  <si>
    <t>400,000원×12월</t>
    <phoneticPr fontId="8" type="noConversion"/>
  </si>
  <si>
    <t>1,500,000원×12월=</t>
    <phoneticPr fontId="4" type="noConversion"/>
  </si>
  <si>
    <t>보조금</t>
    <phoneticPr fontId="3" type="noConversion"/>
  </si>
  <si>
    <t>인건비</t>
    <phoneticPr fontId="3" type="noConversion"/>
  </si>
  <si>
    <t>운영비</t>
    <phoneticPr fontId="3" type="noConversion"/>
  </si>
  <si>
    <t>사업비</t>
    <phoneticPr fontId="3" type="noConversion"/>
  </si>
  <si>
    <t>700,000원×12월 =</t>
    <phoneticPr fontId="8" type="noConversion"/>
  </si>
  <si>
    <t>인건비</t>
    <phoneticPr fontId="3" type="noConversion"/>
  </si>
  <si>
    <t>정부</t>
    <phoneticPr fontId="3" type="noConversion"/>
  </si>
  <si>
    <t>총금액</t>
    <phoneticPr fontId="3" type="noConversion"/>
  </si>
  <si>
    <t>사무운영비</t>
    <phoneticPr fontId="3" type="noConversion"/>
  </si>
  <si>
    <t>재산조성비</t>
    <phoneticPr fontId="3" type="noConversion"/>
  </si>
  <si>
    <t>사업운영비</t>
    <phoneticPr fontId="3" type="noConversion"/>
  </si>
  <si>
    <t>사업비</t>
    <phoneticPr fontId="3" type="noConversion"/>
  </si>
  <si>
    <t>예비비</t>
    <phoneticPr fontId="3" type="noConversion"/>
  </si>
  <si>
    <t>총계</t>
    <phoneticPr fontId="3" type="noConversion"/>
  </si>
  <si>
    <t>관</t>
    <phoneticPr fontId="3" type="noConversion"/>
  </si>
  <si>
    <t>후원</t>
    <phoneticPr fontId="3" type="noConversion"/>
  </si>
  <si>
    <t>기타</t>
    <phoneticPr fontId="3" type="noConversion"/>
  </si>
  <si>
    <t>비율</t>
    <phoneticPr fontId="3" type="noConversion"/>
  </si>
  <si>
    <t>비율</t>
    <phoneticPr fontId="3" type="noConversion"/>
  </si>
  <si>
    <t>2019년 예산</t>
    <phoneticPr fontId="4" type="noConversion"/>
  </si>
  <si>
    <t xml:space="preserve">※ 18년 법인전입금 </t>
    <phoneticPr fontId="3" type="noConversion"/>
  </si>
  <si>
    <t xml:space="preserve">90,618,000원 </t>
    <phoneticPr fontId="3" type="noConversion"/>
  </si>
  <si>
    <t>급여(종합센터)</t>
    <phoneticPr fontId="3" type="noConversion"/>
  </si>
  <si>
    <t>급  여(재가)</t>
    <phoneticPr fontId="8" type="noConversion"/>
  </si>
  <si>
    <t>제수당(재가)</t>
    <phoneticPr fontId="8" type="noConversion"/>
  </si>
  <si>
    <t>퇴직적립금(재가)</t>
    <phoneticPr fontId="8" type="noConversion"/>
  </si>
  <si>
    <t>퇴직적립금(종합센터)</t>
    <phoneticPr fontId="8" type="noConversion"/>
  </si>
  <si>
    <t>사회보험(재가)</t>
    <phoneticPr fontId="8" type="noConversion"/>
  </si>
  <si>
    <t>사회보험(종합센터)</t>
    <phoneticPr fontId="3" type="noConversion"/>
  </si>
  <si>
    <t>문화여가사업비(종합센터)</t>
    <phoneticPr fontId="4" type="noConversion"/>
  </si>
  <si>
    <t>평생교육사업비(종합센터)</t>
    <phoneticPr fontId="4" type="noConversion"/>
  </si>
  <si>
    <t>노인교실사업비(종합센터)</t>
    <phoneticPr fontId="4" type="noConversion"/>
  </si>
  <si>
    <t>지역사회연계사업비(종합센터)</t>
    <phoneticPr fontId="4" type="noConversion"/>
  </si>
  <si>
    <t>2,088,600원×12월=</t>
    <phoneticPr fontId="8" type="noConversion"/>
  </si>
  <si>
    <t>1,750,000원×2명×12월=</t>
    <phoneticPr fontId="4" type="noConversion"/>
  </si>
  <si>
    <t>1,910,400×1명×12월 =</t>
    <phoneticPr fontId="4" type="noConversion"/>
  </si>
  <si>
    <t>3,537,600원×60%+3,594,100원×60%=</t>
    <phoneticPr fontId="8" type="noConversion"/>
  </si>
  <si>
    <t>2,088,600원×120%=</t>
    <phoneticPr fontId="8" type="noConversion"/>
  </si>
  <si>
    <t>1,832,100원×5월+1,861,300원×7월=</t>
    <phoneticPr fontId="8" type="noConversion"/>
  </si>
  <si>
    <t>1,832,100원×60%+1,861,300원×60%=</t>
    <phoneticPr fontId="8" type="noConversion"/>
  </si>
  <si>
    <t>1,750,000원×2명×120%=</t>
    <phoneticPr fontId="4" type="noConversion"/>
  </si>
  <si>
    <t>재수당(종합센터)</t>
    <phoneticPr fontId="3" type="noConversion"/>
  </si>
  <si>
    <t>1,910,400원×1명×120% =</t>
    <phoneticPr fontId="4" type="noConversion"/>
  </si>
  <si>
    <t>10,450원×1명×6시간×20일×11월 =</t>
    <phoneticPr fontId="3" type="noConversion"/>
  </si>
  <si>
    <t>50,000원×1명×12월=</t>
    <phoneticPr fontId="4" type="noConversion"/>
  </si>
  <si>
    <t>225,000원×1명×12월=</t>
    <phoneticPr fontId="4" type="noConversion"/>
  </si>
  <si>
    <t>120,000원×11월×2명=</t>
    <phoneticPr fontId="4" type="noConversion"/>
  </si>
  <si>
    <t>225,000원×1명×11월=</t>
    <phoneticPr fontId="4" type="noConversion"/>
  </si>
  <si>
    <t>50,000원×1명×11월=</t>
    <phoneticPr fontId="4" type="noConversion"/>
  </si>
  <si>
    <t>120,000원×12월×1명=</t>
    <phoneticPr fontId="4" type="noConversion"/>
  </si>
  <si>
    <t>사무실 리모델링</t>
    <phoneticPr fontId="3" type="noConversion"/>
  </si>
  <si>
    <t>웰다잉프로그램</t>
    <phoneticPr fontId="4" type="noConversion"/>
  </si>
  <si>
    <t>액센트 보험료</t>
    <phoneticPr fontId="3" type="noConversion"/>
  </si>
  <si>
    <t>엑센트 취등록세</t>
    <phoneticPr fontId="3" type="noConversion"/>
  </si>
  <si>
    <t xml:space="preserve">컴퓨터  </t>
    <phoneticPr fontId="4" type="noConversion"/>
  </si>
  <si>
    <t>200,000원×12월</t>
    <phoneticPr fontId="8" type="noConversion"/>
  </si>
  <si>
    <t xml:space="preserve">        </t>
    <phoneticPr fontId="3" type="noConversion"/>
  </si>
  <si>
    <t>이월사업비(결연)</t>
    <phoneticPr fontId="8" type="noConversion"/>
  </si>
  <si>
    <t>기타보조사업</t>
    <phoneticPr fontId="3" type="noConversion"/>
  </si>
  <si>
    <t>노인돌봄종합서비스</t>
    <phoneticPr fontId="4" type="noConversion"/>
  </si>
  <si>
    <t>응급안전알림서비스사업</t>
    <phoneticPr fontId="4" type="noConversion"/>
  </si>
  <si>
    <t>노인상담센터</t>
    <phoneticPr fontId="4" type="noConversion"/>
  </si>
  <si>
    <t>저소득재가노인식사배달사업-사업비</t>
    <phoneticPr fontId="4" type="noConversion"/>
  </si>
  <si>
    <t>저소득재가노인식사배달사업-인건비</t>
    <phoneticPr fontId="4" type="noConversion"/>
  </si>
  <si>
    <r>
      <t>이월사업비</t>
    </r>
    <r>
      <rPr>
        <sz val="6"/>
        <rFont val="굴림체"/>
        <family val="3"/>
        <charset val="129"/>
      </rPr>
      <t>(차량유류비지정)</t>
    </r>
    <phoneticPr fontId="4" type="noConversion"/>
  </si>
  <si>
    <t>사회복지지사(3)</t>
    <phoneticPr fontId="4" type="noConversion"/>
  </si>
  <si>
    <t>식사배달사업-인건비</t>
    <phoneticPr fontId="8" type="noConversion"/>
  </si>
  <si>
    <t>식사배달사업-사업비</t>
    <phoneticPr fontId="4" type="noConversion"/>
  </si>
  <si>
    <t>응급안전알림서비스사업</t>
    <phoneticPr fontId="4" type="noConversion"/>
  </si>
  <si>
    <t>1차추경</t>
    <phoneticPr fontId="4" type="noConversion"/>
  </si>
  <si>
    <t>팀장</t>
    <phoneticPr fontId="3" type="noConversion"/>
  </si>
  <si>
    <t>팀장(14/15)</t>
    <phoneticPr fontId="4" type="noConversion"/>
  </si>
  <si>
    <t>3,537,600원×3월+3,594,100원×9월=</t>
    <phoneticPr fontId="8" type="noConversion"/>
  </si>
  <si>
    <t>2,917,000×1월 =</t>
    <phoneticPr fontId="3" type="noConversion"/>
  </si>
  <si>
    <t>직책,종사자,자격증수당</t>
    <phoneticPr fontId="3" type="noConversion"/>
  </si>
  <si>
    <t>센터장(18/19)</t>
    <phoneticPr fontId="8" type="noConversion"/>
  </si>
  <si>
    <t>과장(21/22)</t>
    <phoneticPr fontId="4" type="noConversion"/>
  </si>
  <si>
    <t>3,702,500원×120%=</t>
    <phoneticPr fontId="8" type="noConversion"/>
  </si>
  <si>
    <t>160,642,950원/12월</t>
    <phoneticPr fontId="8" type="noConversion"/>
  </si>
  <si>
    <t>160,642,950원×3.23% =</t>
    <phoneticPr fontId="8" type="noConversion"/>
  </si>
  <si>
    <t>160,642,950원×4.5% =</t>
    <phoneticPr fontId="8" type="noConversion"/>
  </si>
  <si>
    <t>160,642,950원×0.9% =</t>
    <phoneticPr fontId="4" type="noConversion"/>
  </si>
  <si>
    <t>160,642,950원×0.49% =</t>
    <phoneticPr fontId="4" type="noConversion"/>
  </si>
  <si>
    <t>5,233,070원×8.51% =</t>
    <phoneticPr fontId="8" type="noConversion"/>
  </si>
  <si>
    <t>86,402,380원/12월</t>
    <phoneticPr fontId="3" type="noConversion"/>
  </si>
  <si>
    <t>86,402,380원×3.23% =</t>
    <phoneticPr fontId="8" type="noConversion"/>
  </si>
  <si>
    <t>86,402,380원×4.5% =</t>
    <phoneticPr fontId="8" type="noConversion"/>
  </si>
  <si>
    <t>86,402,380원×0.9% =</t>
    <phoneticPr fontId="4" type="noConversion"/>
  </si>
  <si>
    <t>86,402,380원×0.49% =</t>
    <phoneticPr fontId="4" type="noConversion"/>
  </si>
  <si>
    <t>2,790,800원×8.51% =</t>
    <phoneticPr fontId="8" type="noConversion"/>
  </si>
  <si>
    <t>자원봉사자 관리비</t>
    <phoneticPr fontId="8" type="noConversion"/>
  </si>
  <si>
    <t>자원봉사자 간담회</t>
    <phoneticPr fontId="8" type="noConversion"/>
  </si>
  <si>
    <t>150,000원×12월 =</t>
    <phoneticPr fontId="4" type="noConversion"/>
  </si>
  <si>
    <t>4,840원×11명×20일×12월=</t>
    <phoneticPr fontId="8" type="noConversion"/>
  </si>
  <si>
    <t>300,000원×11회 =</t>
    <phoneticPr fontId="8" type="noConversion"/>
  </si>
  <si>
    <t>150,000원*2회 =</t>
    <phoneticPr fontId="3" type="noConversion"/>
  </si>
  <si>
    <t>19년예산(A)</t>
    <phoneticPr fontId="4" type="noConversion"/>
  </si>
  <si>
    <t>19년예산(A)</t>
    <phoneticPr fontId="4" type="noConversion"/>
  </si>
  <si>
    <t>증(△)감
(B)-(A)</t>
    <phoneticPr fontId="8" type="noConversion"/>
  </si>
  <si>
    <t>30,000원×12명×2회  =</t>
    <phoneticPr fontId="8" type="noConversion"/>
  </si>
  <si>
    <t>50,000원×12명×1회 =</t>
    <phoneticPr fontId="8" type="noConversion"/>
  </si>
  <si>
    <t>20,000원×12명×1회 =</t>
    <phoneticPr fontId="8" type="noConversion"/>
  </si>
  <si>
    <t>60,000원×1명×12월+ 280,000×11월+100,000×1명=</t>
    <phoneticPr fontId="4" type="noConversion"/>
  </si>
  <si>
    <t>센터장(18/19)-과장 가이드</t>
    <phoneticPr fontId="8" type="noConversion"/>
  </si>
  <si>
    <t>사회보험 (기본서비스)</t>
    <phoneticPr fontId="3" type="noConversion"/>
  </si>
  <si>
    <t>342,900원×2분기=</t>
    <phoneticPr fontId="8" type="noConversion"/>
  </si>
  <si>
    <t>7,184,930*8.51%</t>
    <phoneticPr fontId="3" type="noConversion"/>
  </si>
  <si>
    <t>333,665,300 * 4.5%/1.5</t>
    <phoneticPr fontId="3" type="noConversion"/>
  </si>
  <si>
    <t>333,665,300  * 0.9%/1.5</t>
    <phoneticPr fontId="3" type="noConversion"/>
  </si>
  <si>
    <t>333,665,300 *0.49%/1.5</t>
    <phoneticPr fontId="3" type="noConversion"/>
  </si>
  <si>
    <t>기본직원단합대회</t>
    <phoneticPr fontId="3" type="noConversion"/>
  </si>
  <si>
    <t>기본 명절 위로비</t>
    <phoneticPr fontId="3" type="noConversion"/>
  </si>
  <si>
    <t>기본직원회식</t>
    <phoneticPr fontId="3" type="noConversion"/>
  </si>
  <si>
    <t>30,000원×24명×1회  =</t>
    <phoneticPr fontId="3" type="noConversion"/>
  </si>
  <si>
    <t>30,000원×24명×1회</t>
    <phoneticPr fontId="3" type="noConversion"/>
  </si>
  <si>
    <t>9,798원×1.5×5시간×5명×12월=</t>
    <phoneticPr fontId="4" type="noConversion"/>
  </si>
  <si>
    <r>
      <t>사무실 보수공사</t>
    </r>
    <r>
      <rPr>
        <sz val="6"/>
        <rFont val="굴림체"/>
        <family val="3"/>
        <charset val="129"/>
      </rPr>
      <t>(소방 및 기타)</t>
    </r>
    <phoneticPr fontId="4" type="noConversion"/>
  </si>
  <si>
    <t>3,702,500원×9월+3,752,900원×3월+1월조정금액40,000원=</t>
    <phoneticPr fontId="8" type="noConversion"/>
  </si>
  <si>
    <t>2019년도 영락재가노인지원서비스센터 2차 추경 예산서</t>
    <phoneticPr fontId="8" type="noConversion"/>
  </si>
  <si>
    <t>333,665,300 * 3.23%/1.5</t>
    <phoneticPr fontId="3" type="noConversion"/>
  </si>
  <si>
    <t>50,000원×24명×2회 =</t>
    <phoneticPr fontId="8" type="noConversion"/>
  </si>
  <si>
    <t>300,000원×12월</t>
    <phoneticPr fontId="4" type="noConversion"/>
  </si>
  <si>
    <t>800,000원×2회 =</t>
    <phoneticPr fontId="4" type="noConversion"/>
  </si>
  <si>
    <t>공동모금회 지정후원금</t>
    <phoneticPr fontId="3" type="noConversion"/>
  </si>
  <si>
    <t>참아름다운인생(공동모금회)</t>
    <phoneticPr fontId="3" type="noConversion"/>
  </si>
  <si>
    <t>2019년도 영락재가노인지원서비스센터2차 추경 예산서</t>
    <phoneticPr fontId="8" type="noConversion"/>
  </si>
  <si>
    <t>2019년도 영락재가노인지원서비스센터 2차 추경 예산서</t>
    <phoneticPr fontId="8" type="noConversion"/>
  </si>
  <si>
    <t>시설명 : 영락재가노인지원서비스센터 세출2</t>
    <phoneticPr fontId="3" type="noConversion"/>
  </si>
  <si>
    <r>
      <t>사회보험</t>
    </r>
    <r>
      <rPr>
        <sz val="7"/>
        <rFont val="굴림체"/>
        <family val="3"/>
        <charset val="129"/>
      </rPr>
      <t xml:space="preserve"> (기본서비스)</t>
    </r>
    <phoneticPr fontId="3" type="noConversion"/>
  </si>
  <si>
    <t>2019년예산(A)</t>
    <phoneticPr fontId="4" type="noConversion"/>
  </si>
  <si>
    <t>2020예산(B)</t>
    <phoneticPr fontId="3" type="noConversion"/>
  </si>
  <si>
    <t>2020년예산</t>
    <phoneticPr fontId="4" type="noConversion"/>
  </si>
  <si>
    <t>2020년도 영락재가노인지원서비스센터 예산서</t>
    <phoneticPr fontId="8" type="noConversion"/>
  </si>
  <si>
    <t>2020년도 영락재가노인지원서비스센터 예산서</t>
    <phoneticPr fontId="4" type="noConversion"/>
  </si>
  <si>
    <t>노인맞춤돌봄서비스</t>
    <phoneticPr fontId="3" type="noConversion"/>
  </si>
  <si>
    <t>노인맞춤돌봄서비스</t>
    <phoneticPr fontId="3" type="noConversion"/>
  </si>
  <si>
    <t>영락재가노인지원서비스센터 2020  예산서 총괄표</t>
    <phoneticPr fontId="3" type="noConversion"/>
  </si>
  <si>
    <t>2020년예산</t>
    <phoneticPr fontId="4" type="noConversion"/>
  </si>
  <si>
    <t>2019년 예산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</si>
</sst>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0_ "/>
    <numFmt numFmtId="177" formatCode="#,##0_ "/>
  </numFmts>
  <fonts count="29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굴림체"/>
      <family val="3"/>
      <charset val="129"/>
    </font>
    <font>
      <sz val="8"/>
      <name val="돋움"/>
      <family val="3"/>
      <charset val="129"/>
    </font>
    <font>
      <b/>
      <sz val="9"/>
      <name val="굴림체"/>
      <family val="3"/>
      <charset val="129"/>
    </font>
    <font>
      <sz val="9"/>
      <name val="굴림"/>
      <family val="3"/>
      <charset val="129"/>
    </font>
    <font>
      <sz val="6"/>
      <name val="굴림체"/>
      <family val="3"/>
      <charset val="129"/>
    </font>
    <font>
      <sz val="7.5"/>
      <name val="굴림체"/>
      <family val="3"/>
      <charset val="129"/>
    </font>
    <font>
      <sz val="8"/>
      <name val="맑은 고딕"/>
      <family val="3"/>
      <charset val="129"/>
      <scheme val="minor"/>
    </font>
    <font>
      <sz val="8"/>
      <name val="굴림체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10"/>
      <name val="굴림체"/>
      <family val="3"/>
      <charset val="129"/>
    </font>
    <font>
      <sz val="8"/>
      <name val="굴림"/>
      <family val="3"/>
      <charset val="129"/>
    </font>
    <font>
      <b/>
      <sz val="8"/>
      <name val="굴림체"/>
      <family val="3"/>
      <charset val="129"/>
    </font>
    <font>
      <b/>
      <sz val="8"/>
      <name val="굴림"/>
      <family val="3"/>
      <charset val="129"/>
    </font>
    <font>
      <sz val="20"/>
      <color theme="1"/>
      <name val="HY목각파임B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굴림"/>
      <family val="3"/>
      <charset val="129"/>
    </font>
    <font>
      <b/>
      <sz val="9"/>
      <name val="돋움"/>
      <family val="3"/>
      <charset val="129"/>
    </font>
    <font>
      <b/>
      <sz val="18"/>
      <name val="굴림체"/>
      <family val="3"/>
      <charset val="129"/>
    </font>
    <font>
      <sz val="7"/>
      <name val="굴림체"/>
      <family val="3"/>
      <charset val="129"/>
    </font>
    <font>
      <sz val="8"/>
      <color rgb="FF000000"/>
      <name val="굴림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</cellStyleXfs>
  <cellXfs count="651">
    <xf numFmtId="0" fontId="0" fillId="0" borderId="0" xfId="0">
      <alignment vertical="center"/>
    </xf>
    <xf numFmtId="0" fontId="1" fillId="0" borderId="0" xfId="1">
      <alignment vertical="center"/>
    </xf>
    <xf numFmtId="41" fontId="6" fillId="0" borderId="0" xfId="2" applyFont="1" applyAlignment="1">
      <alignment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41" fontId="9" fillId="2" borderId="10" xfId="2" applyNumberFormat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top"/>
    </xf>
    <xf numFmtId="0" fontId="9" fillId="2" borderId="13" xfId="1" applyFont="1" applyFill="1" applyBorder="1" applyAlignment="1">
      <alignment horizontal="center" vertical="center"/>
    </xf>
    <xf numFmtId="41" fontId="9" fillId="2" borderId="11" xfId="2" applyFont="1" applyFill="1" applyBorder="1" applyAlignment="1">
      <alignment horizontal="center" vertical="center"/>
    </xf>
    <xf numFmtId="41" fontId="9" fillId="2" borderId="9" xfId="2" applyFont="1" applyFill="1" applyBorder="1" applyAlignment="1">
      <alignment horizontal="center" vertical="center"/>
    </xf>
    <xf numFmtId="0" fontId="7" fillId="0" borderId="2" xfId="1" applyFont="1" applyBorder="1" applyAlignment="1">
      <alignment vertical="top"/>
    </xf>
    <xf numFmtId="0" fontId="7" fillId="0" borderId="1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1" fontId="9" fillId="0" borderId="11" xfId="2" applyFont="1" applyBorder="1" applyAlignment="1">
      <alignment horizontal="right" vertical="center"/>
    </xf>
    <xf numFmtId="41" fontId="9" fillId="0" borderId="9" xfId="2" applyFont="1" applyBorder="1" applyAlignment="1">
      <alignment horizontal="right" vertical="center"/>
    </xf>
    <xf numFmtId="0" fontId="7" fillId="0" borderId="2" xfId="1" applyFont="1" applyFill="1" applyBorder="1" applyAlignment="1">
      <alignment vertical="center"/>
    </xf>
    <xf numFmtId="0" fontId="7" fillId="0" borderId="13" xfId="1" applyFont="1" applyFill="1" applyBorder="1" applyAlignment="1">
      <alignment horizontal="center" vertical="center"/>
    </xf>
    <xf numFmtId="41" fontId="7" fillId="0" borderId="7" xfId="2" applyFont="1" applyFill="1" applyBorder="1" applyAlignment="1">
      <alignment horizontal="right" vertical="center"/>
    </xf>
    <xf numFmtId="41" fontId="7" fillId="0" borderId="9" xfId="2" applyFont="1" applyFill="1" applyBorder="1" applyAlignment="1">
      <alignment horizontal="right" vertical="center"/>
    </xf>
    <xf numFmtId="41" fontId="7" fillId="0" borderId="6" xfId="2" applyFont="1" applyFill="1" applyBorder="1" applyAlignment="1">
      <alignment horizontal="right" vertical="center"/>
    </xf>
    <xf numFmtId="0" fontId="7" fillId="0" borderId="15" xfId="1" applyFont="1" applyFill="1" applyBorder="1" applyAlignment="1">
      <alignment vertical="center"/>
    </xf>
    <xf numFmtId="0" fontId="7" fillId="0" borderId="9" xfId="1" applyFont="1" applyFill="1" applyBorder="1" applyAlignment="1">
      <alignment horizontal="center" vertical="center"/>
    </xf>
    <xf numFmtId="41" fontId="7" fillId="0" borderId="11" xfId="2" applyFont="1" applyFill="1" applyBorder="1" applyAlignment="1">
      <alignment vertical="center"/>
    </xf>
    <xf numFmtId="41" fontId="7" fillId="0" borderId="9" xfId="2" applyFont="1" applyFill="1" applyBorder="1" applyAlignment="1">
      <alignment vertical="center"/>
    </xf>
    <xf numFmtId="0" fontId="7" fillId="0" borderId="15" xfId="1" applyFont="1" applyFill="1" applyBorder="1" applyAlignment="1">
      <alignment horizontal="center" vertical="center"/>
    </xf>
    <xf numFmtId="41" fontId="7" fillId="0" borderId="10" xfId="2" applyFont="1" applyFill="1" applyBorder="1" applyAlignment="1">
      <alignment vertical="center"/>
    </xf>
    <xf numFmtId="41" fontId="7" fillId="0" borderId="15" xfId="2" applyFont="1" applyFill="1" applyBorder="1" applyAlignment="1">
      <alignment vertical="center"/>
    </xf>
    <xf numFmtId="0" fontId="1" fillId="0" borderId="0" xfId="1" applyFill="1">
      <alignment vertical="center"/>
    </xf>
    <xf numFmtId="41" fontId="5" fillId="0" borderId="0" xfId="1" applyNumberFormat="1" applyFont="1">
      <alignment vertical="center"/>
    </xf>
    <xf numFmtId="41" fontId="7" fillId="0" borderId="2" xfId="2" applyFont="1" applyFill="1" applyBorder="1" applyAlignment="1">
      <alignment horizontal="right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41" fontId="7" fillId="0" borderId="3" xfId="2" applyFont="1" applyFill="1" applyBorder="1" applyAlignment="1">
      <alignment vertical="center"/>
    </xf>
    <xf numFmtId="41" fontId="7" fillId="0" borderId="2" xfId="2" applyFont="1" applyFill="1" applyBorder="1" applyAlignment="1">
      <alignment vertical="center"/>
    </xf>
    <xf numFmtId="0" fontId="9" fillId="0" borderId="15" xfId="1" applyFont="1" applyFill="1" applyBorder="1" applyAlignment="1">
      <alignment horizontal="center" vertical="center"/>
    </xf>
    <xf numFmtId="41" fontId="9" fillId="0" borderId="2" xfId="2" applyFont="1" applyFill="1" applyBorder="1" applyAlignment="1">
      <alignment vertical="center"/>
    </xf>
    <xf numFmtId="41" fontId="9" fillId="0" borderId="9" xfId="2" applyFont="1" applyFill="1" applyBorder="1" applyAlignment="1">
      <alignment vertical="center"/>
    </xf>
    <xf numFmtId="0" fontId="9" fillId="0" borderId="15" xfId="1" applyFont="1" applyFill="1" applyBorder="1" applyAlignment="1">
      <alignment vertical="center"/>
    </xf>
    <xf numFmtId="0" fontId="11" fillId="0" borderId="9" xfId="1" applyFont="1" applyFill="1" applyBorder="1" applyAlignment="1">
      <alignment horizontal="center" vertical="center"/>
    </xf>
    <xf numFmtId="41" fontId="7" fillId="0" borderId="13" xfId="2" applyFont="1" applyFill="1" applyBorder="1" applyAlignment="1">
      <alignment vertical="center"/>
    </xf>
    <xf numFmtId="0" fontId="9" fillId="0" borderId="15" xfId="1" applyFont="1" applyFill="1" applyBorder="1" applyAlignment="1">
      <alignment horizontal="left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left" vertical="center"/>
    </xf>
    <xf numFmtId="0" fontId="1" fillId="0" borderId="6" xfId="1" applyFill="1" applyBorder="1">
      <alignment vertical="center"/>
    </xf>
    <xf numFmtId="0" fontId="12" fillId="0" borderId="13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41" fontId="9" fillId="2" borderId="6" xfId="2" applyFont="1" applyFill="1" applyBorder="1" applyAlignment="1">
      <alignment vertical="center"/>
    </xf>
    <xf numFmtId="0" fontId="9" fillId="0" borderId="2" xfId="1" applyFont="1" applyFill="1" applyBorder="1" applyAlignment="1">
      <alignment horizontal="center" vertical="center"/>
    </xf>
    <xf numFmtId="41" fontId="9" fillId="0" borderId="10" xfId="2" applyFont="1" applyFill="1" applyBorder="1" applyAlignment="1">
      <alignment vertical="center"/>
    </xf>
    <xf numFmtId="0" fontId="7" fillId="0" borderId="15" xfId="1" applyFont="1" applyFill="1" applyBorder="1" applyAlignment="1">
      <alignment horizontal="center" vertical="top"/>
    </xf>
    <xf numFmtId="41" fontId="7" fillId="0" borderId="6" xfId="2" applyFont="1" applyFill="1" applyBorder="1" applyAlignment="1">
      <alignment vertical="center"/>
    </xf>
    <xf numFmtId="0" fontId="7" fillId="0" borderId="6" xfId="1" applyFont="1" applyFill="1" applyBorder="1" applyAlignment="1">
      <alignment horizontal="center" vertical="top"/>
    </xf>
    <xf numFmtId="0" fontId="7" fillId="2" borderId="9" xfId="1" applyFont="1" applyFill="1" applyBorder="1" applyAlignment="1">
      <alignment horizontal="center" vertical="center"/>
    </xf>
    <xf numFmtId="41" fontId="9" fillId="2" borderId="9" xfId="2" applyFont="1" applyFill="1" applyBorder="1" applyAlignment="1">
      <alignment vertical="center"/>
    </xf>
    <xf numFmtId="0" fontId="7" fillId="2" borderId="9" xfId="1" applyFont="1" applyFill="1" applyBorder="1">
      <alignment vertical="center"/>
    </xf>
    <xf numFmtId="0" fontId="7" fillId="0" borderId="2" xfId="1" applyFont="1" applyFill="1" applyBorder="1" applyAlignment="1">
      <alignment horizontal="center" vertical="top"/>
    </xf>
    <xf numFmtId="0" fontId="14" fillId="0" borderId="9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top"/>
    </xf>
    <xf numFmtId="0" fontId="7" fillId="0" borderId="15" xfId="1" applyFont="1" applyFill="1" applyBorder="1">
      <alignment vertical="center"/>
    </xf>
    <xf numFmtId="0" fontId="14" fillId="0" borderId="12" xfId="1" applyFont="1" applyFill="1" applyBorder="1" applyAlignment="1">
      <alignment vertical="center"/>
    </xf>
    <xf numFmtId="0" fontId="9" fillId="0" borderId="6" xfId="1" applyFont="1" applyFill="1" applyBorder="1" applyAlignment="1">
      <alignment horizontal="center" vertical="top"/>
    </xf>
    <xf numFmtId="0" fontId="9" fillId="0" borderId="6" xfId="1" applyFont="1" applyFill="1" applyBorder="1" applyAlignment="1">
      <alignment horizontal="center" vertical="center"/>
    </xf>
    <xf numFmtId="41" fontId="9" fillId="0" borderId="9" xfId="2" applyNumberFormat="1" applyFont="1" applyFill="1" applyBorder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41" fontId="5" fillId="0" borderId="0" xfId="1" applyNumberFormat="1" applyFont="1" applyAlignment="1">
      <alignment vertical="center"/>
    </xf>
    <xf numFmtId="41" fontId="1" fillId="0" borderId="0" xfId="1" applyNumberFormat="1" applyAlignment="1">
      <alignment vertical="center"/>
    </xf>
    <xf numFmtId="41" fontId="10" fillId="3" borderId="0" xfId="3" applyFont="1" applyFill="1">
      <alignment vertical="center"/>
    </xf>
    <xf numFmtId="41" fontId="17" fillId="0" borderId="0" xfId="1" applyNumberFormat="1" applyFont="1" applyAlignment="1">
      <alignment horizontal="center" vertical="center"/>
    </xf>
    <xf numFmtId="0" fontId="7" fillId="0" borderId="0" xfId="1" applyFont="1" applyFill="1">
      <alignment vertical="center"/>
    </xf>
    <xf numFmtId="41" fontId="18" fillId="3" borderId="4" xfId="3" applyFont="1" applyFill="1" applyBorder="1">
      <alignment vertical="center"/>
    </xf>
    <xf numFmtId="0" fontId="7" fillId="0" borderId="0" xfId="1" applyFont="1">
      <alignment vertical="center"/>
    </xf>
    <xf numFmtId="41" fontId="14" fillId="0" borderId="6" xfId="3" applyFont="1" applyFill="1" applyBorder="1" applyAlignment="1">
      <alignment horizontal="center" vertical="center"/>
    </xf>
    <xf numFmtId="41" fontId="14" fillId="3" borderId="6" xfId="3" applyFont="1" applyFill="1" applyBorder="1" applyAlignment="1">
      <alignment horizontal="center" vertical="center"/>
    </xf>
    <xf numFmtId="41" fontId="18" fillId="3" borderId="0" xfId="3" applyFont="1" applyFill="1" applyBorder="1">
      <alignment vertical="center"/>
    </xf>
    <xf numFmtId="41" fontId="18" fillId="0" borderId="9" xfId="3" applyFont="1" applyFill="1" applyBorder="1" applyAlignment="1">
      <alignment horizontal="center" vertical="center"/>
    </xf>
    <xf numFmtId="41" fontId="19" fillId="2" borderId="16" xfId="2" applyFont="1" applyFill="1" applyBorder="1" applyAlignment="1">
      <alignment horizontal="center" vertical="center"/>
    </xf>
    <xf numFmtId="41" fontId="20" fillId="3" borderId="0" xfId="3" applyFont="1" applyFill="1" applyBorder="1">
      <alignment vertical="center"/>
    </xf>
    <xf numFmtId="41" fontId="9" fillId="0" borderId="10" xfId="2" applyFont="1" applyBorder="1" applyAlignment="1">
      <alignment horizontal="center" vertical="center"/>
    </xf>
    <xf numFmtId="41" fontId="7" fillId="0" borderId="0" xfId="3" applyFont="1">
      <alignment vertical="center"/>
    </xf>
    <xf numFmtId="0" fontId="14" fillId="2" borderId="6" xfId="1" applyFont="1" applyFill="1" applyBorder="1" applyAlignment="1">
      <alignment horizontal="center" vertical="center"/>
    </xf>
    <xf numFmtId="41" fontId="19" fillId="2" borderId="20" xfId="3" applyFont="1" applyFill="1" applyBorder="1" applyAlignment="1">
      <alignment horizontal="center" vertical="center"/>
    </xf>
    <xf numFmtId="41" fontId="9" fillId="0" borderId="10" xfId="2" applyFont="1" applyFill="1" applyBorder="1" applyAlignment="1">
      <alignment horizontal="center" vertical="center"/>
    </xf>
    <xf numFmtId="41" fontId="7" fillId="0" borderId="0" xfId="1" applyNumberFormat="1" applyFont="1" applyFill="1">
      <alignment vertical="center"/>
    </xf>
    <xf numFmtId="0" fontId="14" fillId="0" borderId="15" xfId="1" applyFont="1" applyFill="1" applyBorder="1" applyAlignment="1">
      <alignment vertical="center"/>
    </xf>
    <xf numFmtId="0" fontId="14" fillId="0" borderId="13" xfId="1" applyFont="1" applyFill="1" applyBorder="1" applyAlignment="1">
      <alignment horizontal="center" vertical="center"/>
    </xf>
    <xf numFmtId="41" fontId="19" fillId="0" borderId="6" xfId="2" applyFont="1" applyFill="1" applyBorder="1" applyAlignment="1">
      <alignment vertical="center"/>
    </xf>
    <xf numFmtId="41" fontId="14" fillId="0" borderId="12" xfId="2" applyFont="1" applyFill="1" applyBorder="1" applyAlignment="1">
      <alignment vertical="center"/>
    </xf>
    <xf numFmtId="41" fontId="19" fillId="0" borderId="13" xfId="2" applyFont="1" applyFill="1" applyBorder="1" applyAlignment="1">
      <alignment vertical="center"/>
    </xf>
    <xf numFmtId="41" fontId="19" fillId="3" borderId="13" xfId="2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41" fontId="14" fillId="0" borderId="9" xfId="2" applyFont="1" applyFill="1" applyBorder="1" applyAlignment="1">
      <alignment horizontal="center" vertical="center"/>
    </xf>
    <xf numFmtId="0" fontId="14" fillId="0" borderId="12" xfId="1" applyFont="1" applyFill="1" applyBorder="1">
      <alignment vertical="center"/>
    </xf>
    <xf numFmtId="41" fontId="19" fillId="0" borderId="13" xfId="2" applyFont="1" applyFill="1" applyBorder="1">
      <alignment vertical="center"/>
    </xf>
    <xf numFmtId="41" fontId="14" fillId="0" borderId="13" xfId="2" applyFont="1" applyFill="1" applyBorder="1">
      <alignment vertical="center"/>
    </xf>
    <xf numFmtId="41" fontId="19" fillId="3" borderId="13" xfId="2" applyFont="1" applyFill="1" applyBorder="1">
      <alignment vertical="center"/>
    </xf>
    <xf numFmtId="41" fontId="14" fillId="0" borderId="2" xfId="2" applyFont="1" applyFill="1" applyBorder="1" applyAlignment="1">
      <alignment horizontal="center" vertical="center"/>
    </xf>
    <xf numFmtId="41" fontId="14" fillId="0" borderId="15" xfId="3" applyFont="1" applyFill="1" applyBorder="1">
      <alignment vertical="center"/>
    </xf>
    <xf numFmtId="41" fontId="14" fillId="3" borderId="2" xfId="3" applyFont="1" applyFill="1" applyBorder="1">
      <alignment vertical="center"/>
    </xf>
    <xf numFmtId="41" fontId="19" fillId="3" borderId="2" xfId="2" applyFont="1" applyFill="1" applyBorder="1">
      <alignment vertical="center"/>
    </xf>
    <xf numFmtId="41" fontId="14" fillId="0" borderId="15" xfId="3" applyFont="1" applyFill="1" applyBorder="1" applyAlignment="1">
      <alignment vertical="center"/>
    </xf>
    <xf numFmtId="41" fontId="19" fillId="3" borderId="15" xfId="2" applyFont="1" applyFill="1" applyBorder="1">
      <alignment vertical="center"/>
    </xf>
    <xf numFmtId="0" fontId="14" fillId="0" borderId="10" xfId="1" applyFont="1" applyFill="1" applyBorder="1" applyAlignment="1">
      <alignment vertical="center"/>
    </xf>
    <xf numFmtId="41" fontId="14" fillId="0" borderId="15" xfId="2" applyFont="1" applyFill="1" applyBorder="1" applyAlignment="1">
      <alignment horizontal="center" vertical="center"/>
    </xf>
    <xf numFmtId="41" fontId="14" fillId="0" borderId="11" xfId="2" applyFont="1" applyFill="1" applyBorder="1" applyAlignment="1">
      <alignment vertical="center"/>
    </xf>
    <xf numFmtId="41" fontId="14" fillId="0" borderId="9" xfId="2" applyFont="1" applyFill="1" applyBorder="1" applyAlignment="1">
      <alignment vertical="center"/>
    </xf>
    <xf numFmtId="41" fontId="14" fillId="0" borderId="9" xfId="3" applyFont="1" applyFill="1" applyBorder="1">
      <alignment vertical="center"/>
    </xf>
    <xf numFmtId="41" fontId="14" fillId="3" borderId="9" xfId="3" applyFont="1" applyFill="1" applyBorder="1">
      <alignment vertical="center"/>
    </xf>
    <xf numFmtId="41" fontId="14" fillId="0" borderId="9" xfId="2" applyFont="1" applyFill="1" applyBorder="1" applyAlignment="1">
      <alignment horizontal="right" vertical="center"/>
    </xf>
    <xf numFmtId="0" fontId="14" fillId="0" borderId="12" xfId="1" applyFont="1" applyFill="1" applyBorder="1" applyAlignment="1">
      <alignment horizontal="left" vertical="center"/>
    </xf>
    <xf numFmtId="41" fontId="14" fillId="0" borderId="9" xfId="3" applyFont="1" applyFill="1" applyBorder="1" applyAlignment="1">
      <alignment horizontal="center" vertical="center"/>
    </xf>
    <xf numFmtId="41" fontId="14" fillId="3" borderId="9" xfId="3" applyFont="1" applyFill="1" applyBorder="1" applyAlignment="1">
      <alignment horizontal="center" vertical="center"/>
    </xf>
    <xf numFmtId="41" fontId="14" fillId="0" borderId="9" xfId="3" applyFont="1" applyFill="1" applyBorder="1" applyAlignment="1">
      <alignment vertical="center"/>
    </xf>
    <xf numFmtId="41" fontId="14" fillId="3" borderId="15" xfId="3" applyFont="1" applyFill="1" applyBorder="1" applyAlignment="1">
      <alignment vertical="center"/>
    </xf>
    <xf numFmtId="41" fontId="14" fillId="0" borderId="15" xfId="2" applyFont="1" applyFill="1" applyBorder="1" applyAlignment="1">
      <alignment vertical="center"/>
    </xf>
    <xf numFmtId="41" fontId="19" fillId="3" borderId="6" xfId="2" applyFont="1" applyFill="1" applyBorder="1">
      <alignment vertical="center"/>
    </xf>
    <xf numFmtId="41" fontId="14" fillId="0" borderId="15" xfId="3" applyFont="1" applyFill="1" applyBorder="1" applyAlignment="1">
      <alignment horizontal="center" vertical="center"/>
    </xf>
    <xf numFmtId="41" fontId="14" fillId="3" borderId="15" xfId="3" applyFont="1" applyFill="1" applyBorder="1" applyAlignment="1">
      <alignment horizontal="center" vertical="center"/>
    </xf>
    <xf numFmtId="41" fontId="14" fillId="0" borderId="2" xfId="3" applyFont="1" applyFill="1" applyBorder="1" applyAlignment="1">
      <alignment vertical="center"/>
    </xf>
    <xf numFmtId="41" fontId="14" fillId="0" borderId="2" xfId="2" applyFont="1" applyFill="1" applyBorder="1" applyAlignment="1">
      <alignment vertical="center"/>
    </xf>
    <xf numFmtId="41" fontId="14" fillId="0" borderId="14" xfId="2" applyFont="1" applyFill="1" applyBorder="1">
      <alignment vertical="center"/>
    </xf>
    <xf numFmtId="41" fontId="14" fillId="0" borderId="2" xfId="3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vertical="center"/>
    </xf>
    <xf numFmtId="41" fontId="14" fillId="0" borderId="6" xfId="3" applyFont="1" applyFill="1" applyBorder="1" applyAlignment="1">
      <alignment vertical="center"/>
    </xf>
    <xf numFmtId="41" fontId="14" fillId="3" borderId="6" xfId="3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vertical="center"/>
    </xf>
    <xf numFmtId="0" fontId="14" fillId="0" borderId="4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4" fillId="0" borderId="4" xfId="1" applyFont="1" applyFill="1" applyBorder="1" applyAlignment="1">
      <alignment vertical="center"/>
    </xf>
    <xf numFmtId="41" fontId="14" fillId="0" borderId="13" xfId="2" applyFont="1" applyFill="1" applyBorder="1" applyAlignment="1">
      <alignment vertical="center"/>
    </xf>
    <xf numFmtId="0" fontId="8" fillId="0" borderId="0" xfId="1" applyFont="1" applyFill="1">
      <alignment vertical="center"/>
    </xf>
    <xf numFmtId="41" fontId="14" fillId="0" borderId="0" xfId="2" applyFont="1" applyFill="1">
      <alignment vertical="center"/>
    </xf>
    <xf numFmtId="0" fontId="14" fillId="0" borderId="0" xfId="1" applyFont="1" applyFill="1" applyAlignment="1">
      <alignment horizontal="left" vertical="center"/>
    </xf>
    <xf numFmtId="0" fontId="14" fillId="0" borderId="0" xfId="1" applyFont="1" applyFill="1">
      <alignment vertical="center"/>
    </xf>
    <xf numFmtId="41" fontId="14" fillId="0" borderId="0" xfId="3" applyFont="1" applyFill="1">
      <alignment vertical="center"/>
    </xf>
    <xf numFmtId="41" fontId="14" fillId="3" borderId="0" xfId="3" applyFont="1" applyFill="1">
      <alignment vertical="center"/>
    </xf>
    <xf numFmtId="41" fontId="14" fillId="0" borderId="0" xfId="3" applyFont="1" applyFill="1" applyAlignment="1">
      <alignment vertical="center"/>
    </xf>
    <xf numFmtId="41" fontId="19" fillId="0" borderId="6" xfId="3" applyFont="1" applyFill="1" applyBorder="1" applyAlignment="1">
      <alignment horizontal="center" vertical="center"/>
    </xf>
    <xf numFmtId="3" fontId="14" fillId="0" borderId="12" xfId="1" applyNumberFormat="1" applyFont="1" applyFill="1" applyBorder="1" applyAlignment="1">
      <alignment horizontal="left" vertical="center"/>
    </xf>
    <xf numFmtId="41" fontId="14" fillId="0" borderId="10" xfId="3" applyFont="1" applyFill="1" applyBorder="1" applyAlignment="1">
      <alignment horizontal="center" vertical="center"/>
    </xf>
    <xf numFmtId="41" fontId="14" fillId="3" borderId="10" xfId="3" applyFont="1" applyFill="1" applyBorder="1" applyAlignment="1">
      <alignment horizontal="center" vertical="center"/>
    </xf>
    <xf numFmtId="41" fontId="19" fillId="0" borderId="9" xfId="2" applyFont="1" applyFill="1" applyBorder="1" applyAlignment="1">
      <alignment vertical="center"/>
    </xf>
    <xf numFmtId="41" fontId="19" fillId="0" borderId="12" xfId="2" applyFont="1" applyFill="1" applyBorder="1" applyAlignment="1">
      <alignment vertical="center"/>
    </xf>
    <xf numFmtId="41" fontId="19" fillId="0" borderId="13" xfId="3" applyFont="1" applyFill="1" applyBorder="1" applyAlignment="1">
      <alignment vertical="center"/>
    </xf>
    <xf numFmtId="41" fontId="19" fillId="3" borderId="13" xfId="3" applyFont="1" applyFill="1" applyBorder="1" applyAlignment="1">
      <alignment vertical="center"/>
    </xf>
    <xf numFmtId="41" fontId="19" fillId="0" borderId="9" xfId="3" applyFont="1" applyFill="1" applyBorder="1" applyAlignment="1">
      <alignment vertical="center"/>
    </xf>
    <xf numFmtId="0" fontId="14" fillId="0" borderId="0" xfId="1" applyFont="1" applyFill="1" applyBorder="1">
      <alignment vertical="center"/>
    </xf>
    <xf numFmtId="41" fontId="14" fillId="3" borderId="13" xfId="3" applyFont="1" applyFill="1" applyBorder="1" applyAlignment="1">
      <alignment vertical="center"/>
    </xf>
    <xf numFmtId="41" fontId="14" fillId="3" borderId="9" xfId="3" applyFont="1" applyFill="1" applyBorder="1" applyAlignment="1">
      <alignment vertical="center"/>
    </xf>
    <xf numFmtId="41" fontId="14" fillId="0" borderId="10" xfId="3" applyFont="1" applyFill="1" applyBorder="1" applyAlignment="1">
      <alignment vertical="center"/>
    </xf>
    <xf numFmtId="41" fontId="14" fillId="0" borderId="7" xfId="3" applyFont="1" applyFill="1" applyBorder="1" applyAlignment="1">
      <alignment vertical="center"/>
    </xf>
    <xf numFmtId="0" fontId="14" fillId="0" borderId="1" xfId="1" applyFont="1" applyFill="1" applyBorder="1" applyAlignment="1">
      <alignment horizontal="left" vertical="center"/>
    </xf>
    <xf numFmtId="41" fontId="19" fillId="0" borderId="14" xfId="2" applyFont="1" applyFill="1" applyBorder="1">
      <alignment vertical="center"/>
    </xf>
    <xf numFmtId="0" fontId="14" fillId="0" borderId="10" xfId="1" applyFont="1" applyFill="1" applyBorder="1" applyAlignment="1">
      <alignment horizontal="center" vertical="center"/>
    </xf>
    <xf numFmtId="41" fontId="14" fillId="3" borderId="2" xfId="3" applyFont="1" applyFill="1" applyBorder="1" applyAlignment="1">
      <alignment vertical="center"/>
    </xf>
    <xf numFmtId="41" fontId="14" fillId="0" borderId="5" xfId="3" applyFont="1" applyFill="1" applyBorder="1" applyAlignment="1">
      <alignment vertical="center"/>
    </xf>
    <xf numFmtId="42" fontId="14" fillId="0" borderId="2" xfId="5" applyFont="1" applyFill="1" applyBorder="1" applyAlignment="1">
      <alignment vertical="center"/>
    </xf>
    <xf numFmtId="41" fontId="14" fillId="0" borderId="8" xfId="3" applyFont="1" applyFill="1" applyBorder="1" applyAlignment="1">
      <alignment vertical="center"/>
    </xf>
    <xf numFmtId="41" fontId="14" fillId="0" borderId="14" xfId="3" applyFont="1" applyFill="1" applyBorder="1" applyAlignment="1">
      <alignment vertical="center"/>
    </xf>
    <xf numFmtId="41" fontId="14" fillId="0" borderId="1" xfId="3" applyFont="1" applyFill="1" applyBorder="1" applyAlignment="1">
      <alignment horizontal="center" vertical="center"/>
    </xf>
    <xf numFmtId="41" fontId="14" fillId="0" borderId="6" xfId="2" applyFont="1" applyFill="1" applyBorder="1" applyAlignment="1">
      <alignment horizontal="center" vertical="center"/>
    </xf>
    <xf numFmtId="0" fontId="14" fillId="0" borderId="1" xfId="1" applyFont="1" applyFill="1" applyBorder="1">
      <alignment vertical="center"/>
    </xf>
    <xf numFmtId="41" fontId="14" fillId="3" borderId="14" xfId="3" applyFont="1" applyFill="1" applyBorder="1" applyAlignment="1">
      <alignment horizontal="center" vertical="center"/>
    </xf>
    <xf numFmtId="41" fontId="14" fillId="0" borderId="14" xfId="3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vertical="center"/>
    </xf>
    <xf numFmtId="0" fontId="14" fillId="0" borderId="11" xfId="1" applyFont="1" applyFill="1" applyBorder="1" applyAlignment="1">
      <alignment horizontal="left" vertical="center"/>
    </xf>
    <xf numFmtId="0" fontId="14" fillId="0" borderId="8" xfId="1" applyFont="1" applyFill="1" applyBorder="1" applyAlignment="1">
      <alignment vertical="center"/>
    </xf>
    <xf numFmtId="41" fontId="14" fillId="0" borderId="5" xfId="2" applyFont="1" applyFill="1" applyBorder="1">
      <alignment vertical="center"/>
    </xf>
    <xf numFmtId="3" fontId="14" fillId="0" borderId="12" xfId="1" applyNumberFormat="1" applyFont="1" applyFill="1" applyBorder="1">
      <alignment vertical="center"/>
    </xf>
    <xf numFmtId="41" fontId="14" fillId="0" borderId="5" xfId="2" applyFont="1" applyFill="1" applyBorder="1" applyAlignment="1">
      <alignment horizontal="right" vertical="center"/>
    </xf>
    <xf numFmtId="41" fontId="14" fillId="0" borderId="13" xfId="3" applyFont="1" applyFill="1" applyBorder="1">
      <alignment vertical="center"/>
    </xf>
    <xf numFmtId="41" fontId="14" fillId="0" borderId="14" xfId="2" applyFont="1" applyFill="1" applyBorder="1" applyAlignment="1">
      <alignment horizontal="right" vertical="center"/>
    </xf>
    <xf numFmtId="41" fontId="14" fillId="0" borderId="8" xfId="2" applyFont="1" applyFill="1" applyBorder="1">
      <alignment vertical="center"/>
    </xf>
    <xf numFmtId="0" fontId="14" fillId="0" borderId="12" xfId="1" applyFont="1" applyFill="1" applyBorder="1" applyAlignment="1"/>
    <xf numFmtId="41" fontId="19" fillId="0" borderId="13" xfId="2" applyFont="1" applyFill="1" applyBorder="1" applyAlignment="1">
      <alignment horizontal="center" vertical="center"/>
    </xf>
    <xf numFmtId="41" fontId="14" fillId="0" borderId="13" xfId="3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41" fontId="14" fillId="0" borderId="0" xfId="3" applyFont="1" applyFill="1" applyBorder="1" applyAlignment="1">
      <alignment horizontal="center" vertical="center"/>
    </xf>
    <xf numFmtId="0" fontId="8" fillId="2" borderId="0" xfId="1" applyFont="1" applyFill="1" applyBorder="1">
      <alignment vertical="center"/>
    </xf>
    <xf numFmtId="0" fontId="14" fillId="2" borderId="9" xfId="1" applyFont="1" applyFill="1" applyBorder="1" applyAlignment="1">
      <alignment vertical="center"/>
    </xf>
    <xf numFmtId="41" fontId="19" fillId="2" borderId="9" xfId="2" applyFont="1" applyFill="1" applyBorder="1" applyAlignment="1">
      <alignment vertical="center"/>
    </xf>
    <xf numFmtId="0" fontId="14" fillId="2" borderId="4" xfId="1" applyFont="1" applyFill="1" applyBorder="1" applyAlignment="1">
      <alignment horizontal="left" vertical="center"/>
    </xf>
    <xf numFmtId="41" fontId="19" fillId="2" borderId="5" xfId="2" applyFont="1" applyFill="1" applyBorder="1" applyAlignment="1">
      <alignment horizontal="right" vertical="center"/>
    </xf>
    <xf numFmtId="41" fontId="19" fillId="2" borderId="9" xfId="3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vertical="center"/>
    </xf>
    <xf numFmtId="41" fontId="19" fillId="0" borderId="5" xfId="2" applyFont="1" applyFill="1" applyBorder="1" applyAlignment="1">
      <alignment horizontal="right" vertical="center"/>
    </xf>
    <xf numFmtId="41" fontId="19" fillId="0" borderId="6" xfId="3" applyFont="1" applyFill="1" applyBorder="1" applyAlignment="1">
      <alignment vertical="center"/>
    </xf>
    <xf numFmtId="41" fontId="19" fillId="3" borderId="6" xfId="3" applyFont="1" applyFill="1" applyBorder="1" applyAlignment="1">
      <alignment vertical="center"/>
    </xf>
    <xf numFmtId="41" fontId="14" fillId="0" borderId="2" xfId="3" applyFont="1" applyFill="1" applyBorder="1">
      <alignment vertical="center"/>
    </xf>
    <xf numFmtId="41" fontId="19" fillId="3" borderId="5" xfId="2" applyFont="1" applyFill="1" applyBorder="1">
      <alignment vertical="center"/>
    </xf>
    <xf numFmtId="41" fontId="19" fillId="3" borderId="8" xfId="2" applyFont="1" applyFill="1" applyBorder="1">
      <alignment vertical="center"/>
    </xf>
    <xf numFmtId="41" fontId="19" fillId="3" borderId="14" xfId="2" applyFont="1" applyFill="1" applyBorder="1">
      <alignment vertical="center"/>
    </xf>
    <xf numFmtId="41" fontId="14" fillId="3" borderId="5" xfId="3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horizontal="left" vertical="center"/>
    </xf>
    <xf numFmtId="0" fontId="14" fillId="2" borderId="9" xfId="1" applyFont="1" applyFill="1" applyBorder="1" applyAlignment="1">
      <alignment horizontal="center" vertical="center"/>
    </xf>
    <xf numFmtId="41" fontId="14" fillId="2" borderId="12" xfId="2" applyFont="1" applyFill="1" applyBorder="1" applyAlignment="1">
      <alignment vertical="center"/>
    </xf>
    <xf numFmtId="41" fontId="19" fillId="2" borderId="13" xfId="2" applyFont="1" applyFill="1" applyBorder="1" applyAlignment="1">
      <alignment vertical="center"/>
    </xf>
    <xf numFmtId="41" fontId="19" fillId="2" borderId="9" xfId="3" applyFont="1" applyFill="1" applyBorder="1" applyAlignment="1">
      <alignment vertical="center"/>
    </xf>
    <xf numFmtId="41" fontId="19" fillId="3" borderId="9" xfId="3" applyFont="1" applyFill="1" applyBorder="1" applyAlignment="1">
      <alignment vertical="center"/>
    </xf>
    <xf numFmtId="41" fontId="14" fillId="0" borderId="13" xfId="2" applyFont="1" applyFill="1" applyBorder="1" applyAlignment="1">
      <alignment horizontal="right" vertical="center"/>
    </xf>
    <xf numFmtId="41" fontId="14" fillId="3" borderId="13" xfId="3" applyFont="1" applyFill="1" applyBorder="1">
      <alignment vertical="center"/>
    </xf>
    <xf numFmtId="41" fontId="14" fillId="3" borderId="13" xfId="2" applyFont="1" applyFill="1" applyBorder="1" applyAlignment="1">
      <alignment vertical="center"/>
    </xf>
    <xf numFmtId="41" fontId="7" fillId="0" borderId="9" xfId="3" applyFont="1" applyFill="1" applyBorder="1" applyAlignment="1">
      <alignment vertical="center"/>
    </xf>
    <xf numFmtId="41" fontId="14" fillId="0" borderId="7" xfId="3" applyFont="1" applyFill="1" applyBorder="1" applyAlignment="1">
      <alignment horizontal="center" vertical="center"/>
    </xf>
    <xf numFmtId="41" fontId="14" fillId="0" borderId="1" xfId="2" applyFont="1" applyFill="1" applyBorder="1" applyAlignment="1">
      <alignment vertical="center"/>
    </xf>
    <xf numFmtId="41" fontId="19" fillId="0" borderId="14" xfId="2" applyFont="1" applyFill="1" applyBorder="1" applyAlignment="1">
      <alignment vertical="center"/>
    </xf>
    <xf numFmtId="41" fontId="19" fillId="3" borderId="14" xfId="3" applyFont="1" applyFill="1" applyBorder="1" applyAlignment="1">
      <alignment vertical="center"/>
    </xf>
    <xf numFmtId="41" fontId="19" fillId="0" borderId="15" xfId="2" applyFont="1" applyFill="1" applyBorder="1" applyAlignment="1">
      <alignment vertical="center"/>
    </xf>
    <xf numFmtId="0" fontId="14" fillId="4" borderId="12" xfId="1" applyFont="1" applyFill="1" applyBorder="1" applyAlignment="1">
      <alignment vertical="center"/>
    </xf>
    <xf numFmtId="41" fontId="14" fillId="4" borderId="13" xfId="2" applyFont="1" applyFill="1" applyBorder="1" applyAlignment="1">
      <alignment horizontal="right" vertical="center"/>
    </xf>
    <xf numFmtId="41" fontId="19" fillId="0" borderId="2" xfId="3" applyFont="1" applyFill="1" applyBorder="1" applyAlignment="1">
      <alignment vertical="center"/>
    </xf>
    <xf numFmtId="41" fontId="19" fillId="3" borderId="5" xfId="3" applyFont="1" applyFill="1" applyBorder="1" applyAlignment="1">
      <alignment vertical="center"/>
    </xf>
    <xf numFmtId="41" fontId="19" fillId="3" borderId="2" xfId="3" applyFont="1" applyFill="1" applyBorder="1" applyAlignment="1">
      <alignment vertical="center"/>
    </xf>
    <xf numFmtId="41" fontId="19" fillId="0" borderId="15" xfId="3" applyFont="1" applyFill="1" applyBorder="1" applyAlignment="1">
      <alignment vertical="center"/>
    </xf>
    <xf numFmtId="41" fontId="19" fillId="3" borderId="8" xfId="3" applyFont="1" applyFill="1" applyBorder="1" applyAlignment="1">
      <alignment vertical="center"/>
    </xf>
    <xf numFmtId="41" fontId="19" fillId="3" borderId="15" xfId="3" applyFont="1" applyFill="1" applyBorder="1" applyAlignment="1">
      <alignment vertical="center"/>
    </xf>
    <xf numFmtId="41" fontId="14" fillId="0" borderId="14" xfId="2" applyFont="1" applyFill="1" applyBorder="1" applyAlignment="1">
      <alignment vertical="center"/>
    </xf>
    <xf numFmtId="0" fontId="14" fillId="4" borderId="12" xfId="1" applyFont="1" applyFill="1" applyBorder="1" applyAlignment="1">
      <alignment horizontal="left" vertical="center"/>
    </xf>
    <xf numFmtId="41" fontId="14" fillId="4" borderId="13" xfId="2" applyFont="1" applyFill="1" applyBorder="1" applyAlignment="1">
      <alignment vertical="center"/>
    </xf>
    <xf numFmtId="41" fontId="14" fillId="0" borderId="6" xfId="3" applyFont="1" applyFill="1" applyBorder="1">
      <alignment vertical="center"/>
    </xf>
    <xf numFmtId="41" fontId="14" fillId="0" borderId="1" xfId="2" applyFont="1" applyFill="1" applyBorder="1" applyAlignment="1">
      <alignment horizontal="left" vertical="center"/>
    </xf>
    <xf numFmtId="0" fontId="14" fillId="4" borderId="1" xfId="1" applyFont="1" applyFill="1" applyBorder="1" applyAlignment="1">
      <alignment vertical="center"/>
    </xf>
    <xf numFmtId="3" fontId="14" fillId="0" borderId="1" xfId="1" applyNumberFormat="1" applyFont="1" applyFill="1" applyBorder="1">
      <alignment vertical="center"/>
    </xf>
    <xf numFmtId="41" fontId="14" fillId="0" borderId="6" xfId="2" applyFont="1" applyFill="1" applyBorder="1" applyAlignment="1">
      <alignment horizontal="right" vertical="center"/>
    </xf>
    <xf numFmtId="41" fontId="9" fillId="0" borderId="9" xfId="3" applyFont="1" applyFill="1" applyBorder="1" applyAlignment="1">
      <alignment vertical="center"/>
    </xf>
    <xf numFmtId="0" fontId="14" fillId="0" borderId="9" xfId="1" applyFont="1" applyFill="1" applyBorder="1" applyAlignment="1">
      <alignment horizontal="center" vertical="center" wrapText="1"/>
    </xf>
    <xf numFmtId="41" fontId="18" fillId="0" borderId="2" xfId="3" applyFont="1" applyFill="1" applyBorder="1">
      <alignment vertical="center"/>
    </xf>
    <xf numFmtId="0" fontId="14" fillId="2" borderId="12" xfId="1" applyFont="1" applyFill="1" applyBorder="1" applyAlignment="1">
      <alignment horizontal="left" vertical="center"/>
    </xf>
    <xf numFmtId="0" fontId="14" fillId="2" borderId="12" xfId="1" applyFont="1" applyFill="1" applyBorder="1">
      <alignment vertical="center"/>
    </xf>
    <xf numFmtId="41" fontId="19" fillId="2" borderId="12" xfId="2" applyFont="1" applyFill="1" applyBorder="1">
      <alignment vertical="center"/>
    </xf>
    <xf numFmtId="41" fontId="14" fillId="2" borderId="9" xfId="3" applyFont="1" applyFill="1" applyBorder="1" applyAlignment="1">
      <alignment vertical="center"/>
    </xf>
    <xf numFmtId="41" fontId="19" fillId="2" borderId="13" xfId="1" applyNumberFormat="1" applyFont="1" applyFill="1" applyBorder="1">
      <alignment vertical="center"/>
    </xf>
    <xf numFmtId="41" fontId="19" fillId="3" borderId="13" xfId="1" applyNumberFormat="1" applyFont="1" applyFill="1" applyBorder="1">
      <alignment vertical="center"/>
    </xf>
    <xf numFmtId="41" fontId="14" fillId="2" borderId="9" xfId="3" applyFont="1" applyFill="1" applyBorder="1">
      <alignment vertical="center"/>
    </xf>
    <xf numFmtId="0" fontId="19" fillId="0" borderId="4" xfId="1" applyFont="1" applyFill="1" applyBorder="1" applyAlignment="1">
      <alignment horizontal="left" vertical="center"/>
    </xf>
    <xf numFmtId="0" fontId="19" fillId="0" borderId="4" xfId="1" applyFont="1" applyFill="1" applyBorder="1">
      <alignment vertical="center"/>
    </xf>
    <xf numFmtId="41" fontId="19" fillId="0" borderId="5" xfId="2" applyFont="1" applyFill="1" applyBorder="1">
      <alignment vertical="center"/>
    </xf>
    <xf numFmtId="41" fontId="14" fillId="3" borderId="14" xfId="3" applyFont="1" applyFill="1" applyBorder="1" applyAlignment="1">
      <alignment vertical="center"/>
    </xf>
    <xf numFmtId="0" fontId="19" fillId="0" borderId="12" xfId="1" applyFont="1" applyFill="1" applyBorder="1" applyAlignment="1">
      <alignment horizontal="left" vertical="center"/>
    </xf>
    <xf numFmtId="0" fontId="19" fillId="0" borderId="12" xfId="1" applyFont="1" applyFill="1" applyBorder="1">
      <alignment vertical="center"/>
    </xf>
    <xf numFmtId="0" fontId="7" fillId="4" borderId="0" xfId="1" applyFont="1" applyFill="1" applyAlignment="1">
      <alignment horizontal="center" vertical="center"/>
    </xf>
    <xf numFmtId="0" fontId="7" fillId="4" borderId="0" xfId="1" applyFont="1" applyFill="1">
      <alignment vertical="center"/>
    </xf>
    <xf numFmtId="0" fontId="7" fillId="4" borderId="0" xfId="1" applyFont="1" applyFill="1" applyAlignment="1">
      <alignment horizontal="left" vertical="center"/>
    </xf>
    <xf numFmtId="41" fontId="7" fillId="4" borderId="0" xfId="2" applyFont="1" applyFill="1">
      <alignment vertical="center"/>
    </xf>
    <xf numFmtId="41" fontId="7" fillId="4" borderId="0" xfId="3" applyFont="1" applyFill="1">
      <alignment vertical="center"/>
    </xf>
    <xf numFmtId="41" fontId="7" fillId="3" borderId="0" xfId="3" applyFont="1" applyFill="1">
      <alignment vertical="center"/>
    </xf>
    <xf numFmtId="41" fontId="7" fillId="4" borderId="0" xfId="3" applyFont="1" applyFill="1" applyAlignment="1">
      <alignment vertical="center"/>
    </xf>
    <xf numFmtId="41" fontId="7" fillId="2" borderId="0" xfId="3" applyFont="1" applyFill="1">
      <alignment vertical="center"/>
    </xf>
    <xf numFmtId="41" fontId="7" fillId="2" borderId="0" xfId="3" applyFont="1" applyFill="1" applyAlignment="1">
      <alignment vertical="center"/>
    </xf>
    <xf numFmtId="0" fontId="7" fillId="0" borderId="0" xfId="1" applyFont="1" applyAlignment="1">
      <alignment vertical="center"/>
    </xf>
    <xf numFmtId="41" fontId="7" fillId="0" borderId="0" xfId="2" applyFont="1">
      <alignment vertical="center"/>
    </xf>
    <xf numFmtId="0" fontId="1" fillId="3" borderId="0" xfId="1" applyFill="1">
      <alignment vertical="center"/>
    </xf>
    <xf numFmtId="41" fontId="7" fillId="0" borderId="0" xfId="3" applyFont="1" applyAlignment="1">
      <alignment vertical="center"/>
    </xf>
    <xf numFmtId="0" fontId="5" fillId="3" borderId="0" xfId="1" applyFont="1" applyFill="1">
      <alignment vertical="center"/>
    </xf>
    <xf numFmtId="0" fontId="1" fillId="2" borderId="0" xfId="1" applyFill="1">
      <alignment vertical="center"/>
    </xf>
    <xf numFmtId="41" fontId="7" fillId="0" borderId="0" xfId="1" applyNumberFormat="1" applyFont="1">
      <alignment vertical="center"/>
    </xf>
    <xf numFmtId="41" fontId="5" fillId="3" borderId="0" xfId="1" applyNumberFormat="1" applyFont="1" applyFill="1">
      <alignment vertical="center"/>
    </xf>
    <xf numFmtId="0" fontId="6" fillId="0" borderId="0" xfId="4">
      <alignment vertical="center"/>
    </xf>
    <xf numFmtId="0" fontId="19" fillId="0" borderId="1" xfId="1" applyFont="1" applyFill="1" applyBorder="1" applyAlignment="1">
      <alignment horizontal="left" vertical="center"/>
    </xf>
    <xf numFmtId="3" fontId="19" fillId="0" borderId="1" xfId="1" applyNumberFormat="1" applyFont="1" applyFill="1" applyBorder="1">
      <alignment vertical="center"/>
    </xf>
    <xf numFmtId="41" fontId="19" fillId="4" borderId="13" xfId="2" applyFont="1" applyFill="1" applyBorder="1" applyAlignment="1">
      <alignment vertical="center"/>
    </xf>
    <xf numFmtId="41" fontId="14" fillId="4" borderId="14" xfId="2" applyFont="1" applyFill="1" applyBorder="1" applyAlignment="1">
      <alignment horizontal="right" vertical="center"/>
    </xf>
    <xf numFmtId="0" fontId="7" fillId="0" borderId="10" xfId="1" applyFont="1" applyFill="1" applyBorder="1" applyAlignment="1">
      <alignment vertical="top"/>
    </xf>
    <xf numFmtId="41" fontId="1" fillId="0" borderId="8" xfId="3" applyFont="1" applyBorder="1">
      <alignment vertical="center"/>
    </xf>
    <xf numFmtId="0" fontId="21" fillId="0" borderId="0" xfId="4" applyFont="1" applyAlignment="1">
      <alignment horizontal="center" vertical="center"/>
    </xf>
    <xf numFmtId="0" fontId="1" fillId="0" borderId="10" xfId="1" applyFont="1" applyBorder="1">
      <alignment vertical="center"/>
    </xf>
    <xf numFmtId="0" fontId="23" fillId="0" borderId="10" xfId="4" applyFont="1" applyBorder="1">
      <alignment vertical="center"/>
    </xf>
    <xf numFmtId="41" fontId="23" fillId="0" borderId="8" xfId="4" applyNumberFormat="1" applyFont="1" applyBorder="1">
      <alignment vertical="center"/>
    </xf>
    <xf numFmtId="0" fontId="23" fillId="0" borderId="8" xfId="4" applyFont="1" applyBorder="1">
      <alignment vertical="center"/>
    </xf>
    <xf numFmtId="0" fontId="1" fillId="2" borderId="11" xfId="1" applyFont="1" applyFill="1" applyBorder="1">
      <alignment vertical="center"/>
    </xf>
    <xf numFmtId="41" fontId="1" fillId="2" borderId="13" xfId="1" applyNumberFormat="1" applyFont="1" applyFill="1" applyBorder="1">
      <alignment vertical="center"/>
    </xf>
    <xf numFmtId="0" fontId="23" fillId="2" borderId="11" xfId="4" applyFont="1" applyFill="1" applyBorder="1">
      <alignment vertical="center"/>
    </xf>
    <xf numFmtId="41" fontId="23" fillId="2" borderId="13" xfId="4" applyNumberFormat="1" applyFont="1" applyFill="1" applyBorder="1">
      <alignment vertical="center"/>
    </xf>
    <xf numFmtId="41" fontId="24" fillId="0" borderId="26" xfId="6" applyFont="1" applyBorder="1">
      <alignment vertical="center"/>
    </xf>
    <xf numFmtId="9" fontId="24" fillId="0" borderId="26" xfId="4" applyNumberFormat="1" applyFont="1" applyBorder="1">
      <alignment vertical="center"/>
    </xf>
    <xf numFmtId="9" fontId="24" fillId="0" borderId="27" xfId="4" applyNumberFormat="1" applyFont="1" applyBorder="1">
      <alignment vertical="center"/>
    </xf>
    <xf numFmtId="0" fontId="24" fillId="0" borderId="25" xfId="4" applyFont="1" applyBorder="1" applyAlignment="1">
      <alignment horizontal="center" vertical="center"/>
    </xf>
    <xf numFmtId="0" fontId="24" fillId="0" borderId="34" xfId="4" applyFont="1" applyBorder="1" applyAlignment="1">
      <alignment horizontal="center" vertical="center"/>
    </xf>
    <xf numFmtId="41" fontId="24" fillId="0" borderId="33" xfId="6" applyFont="1" applyBorder="1">
      <alignment vertical="center"/>
    </xf>
    <xf numFmtId="9" fontId="24" fillId="0" borderId="33" xfId="4" applyNumberFormat="1" applyFont="1" applyBorder="1">
      <alignment vertical="center"/>
    </xf>
    <xf numFmtId="9" fontId="24" fillId="0" borderId="35" xfId="4" applyNumberFormat="1" applyFont="1" applyBorder="1">
      <alignment vertical="center"/>
    </xf>
    <xf numFmtId="0" fontId="24" fillId="2" borderId="36" xfId="4" applyFont="1" applyFill="1" applyBorder="1" applyAlignment="1">
      <alignment horizontal="center" vertical="center"/>
    </xf>
    <xf numFmtId="41" fontId="24" fillId="2" borderId="37" xfId="4" applyNumberFormat="1" applyFont="1" applyFill="1" applyBorder="1">
      <alignment vertical="center"/>
    </xf>
    <xf numFmtId="9" fontId="24" fillId="2" borderId="37" xfId="4" applyNumberFormat="1" applyFont="1" applyFill="1" applyBorder="1">
      <alignment vertical="center"/>
    </xf>
    <xf numFmtId="0" fontId="24" fillId="2" borderId="38" xfId="4" applyFont="1" applyFill="1" applyBorder="1">
      <alignment vertical="center"/>
    </xf>
    <xf numFmtId="0" fontId="24" fillId="0" borderId="30" xfId="4" applyFont="1" applyBorder="1" applyAlignment="1">
      <alignment horizontal="center" vertical="center"/>
    </xf>
    <xf numFmtId="41" fontId="24" fillId="0" borderId="31" xfId="6" applyFont="1" applyBorder="1">
      <alignment vertical="center"/>
    </xf>
    <xf numFmtId="9" fontId="24" fillId="0" borderId="31" xfId="4" applyNumberFormat="1" applyFont="1" applyBorder="1">
      <alignment vertical="center"/>
    </xf>
    <xf numFmtId="9" fontId="24" fillId="0" borderId="32" xfId="4" applyNumberFormat="1" applyFont="1" applyBorder="1">
      <alignment vertical="center"/>
    </xf>
    <xf numFmtId="0" fontId="24" fillId="2" borderId="37" xfId="4" applyFont="1" applyFill="1" applyBorder="1" applyAlignment="1">
      <alignment horizontal="center" vertical="center"/>
    </xf>
    <xf numFmtId="0" fontId="24" fillId="2" borderId="38" xfId="4" applyFont="1" applyFill="1" applyBorder="1" applyAlignment="1">
      <alignment horizontal="center" vertical="center"/>
    </xf>
    <xf numFmtId="41" fontId="6" fillId="0" borderId="0" xfId="4" applyNumberFormat="1">
      <alignment vertical="center"/>
    </xf>
    <xf numFmtId="9" fontId="6" fillId="0" borderId="0" xfId="4" applyNumberFormat="1">
      <alignment vertical="center"/>
    </xf>
    <xf numFmtId="177" fontId="9" fillId="2" borderId="26" xfId="1" applyNumberFormat="1" applyFont="1" applyFill="1" applyBorder="1">
      <alignment vertical="center"/>
    </xf>
    <xf numFmtId="177" fontId="7" fillId="2" borderId="26" xfId="1" applyNumberFormat="1" applyFont="1" applyFill="1" applyBorder="1">
      <alignment vertical="center"/>
    </xf>
    <xf numFmtId="177" fontId="9" fillId="2" borderId="23" xfId="1" applyNumberFormat="1" applyFont="1" applyFill="1" applyBorder="1">
      <alignment vertical="center"/>
    </xf>
    <xf numFmtId="177" fontId="9" fillId="2" borderId="23" xfId="1" applyNumberFormat="1" applyFont="1" applyFill="1" applyBorder="1" applyAlignment="1">
      <alignment horizontal="right" vertical="center"/>
    </xf>
    <xf numFmtId="177" fontId="9" fillId="0" borderId="40" xfId="1" applyNumberFormat="1" applyFont="1" applyBorder="1" applyAlignment="1">
      <alignment horizontal="right" vertical="center"/>
    </xf>
    <xf numFmtId="41" fontId="9" fillId="0" borderId="43" xfId="3" applyFont="1" applyBorder="1" applyAlignment="1">
      <alignment horizontal="right" vertical="center"/>
    </xf>
    <xf numFmtId="41" fontId="9" fillId="0" borderId="43" xfId="3" applyFont="1" applyBorder="1">
      <alignment vertical="center"/>
    </xf>
    <xf numFmtId="41" fontId="7" fillId="0" borderId="42" xfId="3" applyFont="1" applyBorder="1" applyAlignment="1">
      <alignment horizontal="right" vertical="center"/>
    </xf>
    <xf numFmtId="177" fontId="9" fillId="0" borderId="44" xfId="1" applyNumberFormat="1" applyFont="1" applyBorder="1" applyAlignment="1">
      <alignment horizontal="center" vertical="center"/>
    </xf>
    <xf numFmtId="177" fontId="9" fillId="0" borderId="45" xfId="1" applyNumberFormat="1" applyFont="1" applyBorder="1" applyAlignment="1">
      <alignment horizontal="center" vertical="center"/>
    </xf>
    <xf numFmtId="41" fontId="19" fillId="3" borderId="9" xfId="2" applyFont="1" applyFill="1" applyBorder="1">
      <alignment vertical="center"/>
    </xf>
    <xf numFmtId="41" fontId="18" fillId="3" borderId="0" xfId="3" applyFont="1" applyFill="1">
      <alignment vertical="center"/>
    </xf>
    <xf numFmtId="41" fontId="18" fillId="0" borderId="0" xfId="3" applyFont="1" applyFill="1">
      <alignment vertical="center"/>
    </xf>
    <xf numFmtId="41" fontId="8" fillId="0" borderId="0" xfId="1" applyNumberFormat="1" applyFont="1" applyFill="1">
      <alignment vertical="center"/>
    </xf>
    <xf numFmtId="41" fontId="19" fillId="0" borderId="0" xfId="1" applyNumberFormat="1" applyFont="1" applyFill="1" applyAlignment="1">
      <alignment horizontal="center" vertical="center"/>
    </xf>
    <xf numFmtId="0" fontId="8" fillId="0" borderId="0" xfId="1" applyFont="1">
      <alignment vertical="center"/>
    </xf>
    <xf numFmtId="41" fontId="14" fillId="6" borderId="9" xfId="3" applyFont="1" applyFill="1" applyBorder="1" applyAlignment="1">
      <alignment horizontal="center" vertical="center"/>
    </xf>
    <xf numFmtId="41" fontId="14" fillId="7" borderId="9" xfId="3" applyFont="1" applyFill="1" applyBorder="1" applyAlignment="1">
      <alignment vertical="center"/>
    </xf>
    <xf numFmtId="41" fontId="7" fillId="0" borderId="6" xfId="6" applyFont="1" applyBorder="1" applyAlignment="1">
      <alignment horizontal="center" vertical="center" wrapText="1"/>
    </xf>
    <xf numFmtId="41" fontId="7" fillId="0" borderId="6" xfId="6" applyFont="1" applyBorder="1" applyAlignment="1">
      <alignment horizontal="right" vertical="center" wrapText="1"/>
    </xf>
    <xf numFmtId="41" fontId="7" fillId="0" borderId="6" xfId="6" applyFont="1" applyFill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41" fontId="25" fillId="0" borderId="9" xfId="1" applyNumberFormat="1" applyFont="1" applyBorder="1" applyAlignment="1">
      <alignment vertical="center"/>
    </xf>
    <xf numFmtId="0" fontId="9" fillId="2" borderId="6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41" fontId="7" fillId="6" borderId="15" xfId="2" applyFont="1" applyFill="1" applyBorder="1" applyAlignment="1">
      <alignment horizontal="right" vertical="center"/>
    </xf>
    <xf numFmtId="0" fontId="11" fillId="0" borderId="9" xfId="1" applyFont="1" applyFill="1" applyBorder="1" applyAlignment="1">
      <alignment horizontal="center" vertical="center" wrapText="1"/>
    </xf>
    <xf numFmtId="41" fontId="7" fillId="4" borderId="6" xfId="2" applyFont="1" applyFill="1" applyBorder="1" applyAlignment="1">
      <alignment horizontal="right" vertical="center"/>
    </xf>
    <xf numFmtId="41" fontId="7" fillId="4" borderId="9" xfId="2" applyFont="1" applyFill="1" applyBorder="1" applyAlignment="1">
      <alignment horizontal="right" vertical="center"/>
    </xf>
    <xf numFmtId="41" fontId="7" fillId="0" borderId="6" xfId="6" applyFont="1" applyFill="1" applyBorder="1" applyAlignment="1">
      <alignment horizontal="right" vertical="center" wrapText="1"/>
    </xf>
    <xf numFmtId="41" fontId="14" fillId="4" borderId="2" xfId="2" applyFont="1" applyFill="1" applyBorder="1" applyAlignment="1">
      <alignment horizontal="center" vertical="center"/>
    </xf>
    <xf numFmtId="0" fontId="18" fillId="4" borderId="11" xfId="1" applyFont="1" applyFill="1" applyBorder="1">
      <alignment vertical="center"/>
    </xf>
    <xf numFmtId="0" fontId="18" fillId="4" borderId="4" xfId="1" applyFont="1" applyFill="1" applyBorder="1" applyAlignment="1">
      <alignment vertical="center"/>
    </xf>
    <xf numFmtId="41" fontId="18" fillId="4" borderId="13" xfId="2" applyFont="1" applyFill="1" applyBorder="1">
      <alignment vertical="center"/>
    </xf>
    <xf numFmtId="41" fontId="14" fillId="4" borderId="15" xfId="3" applyFont="1" applyFill="1" applyBorder="1">
      <alignment vertical="center"/>
    </xf>
    <xf numFmtId="41" fontId="14" fillId="4" borderId="2" xfId="3" applyFont="1" applyFill="1" applyBorder="1">
      <alignment vertical="center"/>
    </xf>
    <xf numFmtId="41" fontId="14" fillId="4" borderId="15" xfId="2" applyFont="1" applyFill="1" applyBorder="1" applyAlignment="1">
      <alignment horizontal="center" vertical="center"/>
    </xf>
    <xf numFmtId="0" fontId="14" fillId="4" borderId="15" xfId="1" applyFont="1" applyFill="1" applyBorder="1" applyAlignment="1">
      <alignment vertical="center"/>
    </xf>
    <xf numFmtId="41" fontId="14" fillId="4" borderId="15" xfId="3" applyFont="1" applyFill="1" applyBorder="1" applyAlignment="1">
      <alignment vertical="center"/>
    </xf>
    <xf numFmtId="41" fontId="14" fillId="4" borderId="15" xfId="1" applyNumberFormat="1" applyFont="1" applyFill="1" applyBorder="1" applyAlignment="1">
      <alignment vertical="center"/>
    </xf>
    <xf numFmtId="0" fontId="18" fillId="4" borderId="3" xfId="1" applyFont="1" applyFill="1" applyBorder="1">
      <alignment vertical="center"/>
    </xf>
    <xf numFmtId="41" fontId="18" fillId="4" borderId="5" xfId="2" applyFont="1" applyFill="1" applyBorder="1">
      <alignment vertical="center"/>
    </xf>
    <xf numFmtId="0" fontId="18" fillId="4" borderId="12" xfId="1" applyFont="1" applyFill="1" applyBorder="1">
      <alignment vertical="center"/>
    </xf>
    <xf numFmtId="41" fontId="18" fillId="4" borderId="5" xfId="3" applyFont="1" applyFill="1" applyBorder="1">
      <alignment vertical="center"/>
    </xf>
    <xf numFmtId="41" fontId="14" fillId="4" borderId="6" xfId="3" applyFont="1" applyFill="1" applyBorder="1">
      <alignment vertical="center"/>
    </xf>
    <xf numFmtId="41" fontId="14" fillId="4" borderId="9" xfId="2" applyFont="1" applyFill="1" applyBorder="1" applyAlignment="1">
      <alignment horizontal="center" vertical="center"/>
    </xf>
    <xf numFmtId="0" fontId="14" fillId="4" borderId="0" xfId="1" applyFont="1" applyFill="1">
      <alignment vertical="center"/>
    </xf>
    <xf numFmtId="41" fontId="14" fillId="4" borderId="9" xfId="3" applyFont="1" applyFill="1" applyBorder="1" applyAlignment="1">
      <alignment vertical="center"/>
    </xf>
    <xf numFmtId="41" fontId="14" fillId="4" borderId="9" xfId="3" applyFont="1" applyFill="1" applyBorder="1">
      <alignment vertical="center"/>
    </xf>
    <xf numFmtId="0" fontId="14" fillId="4" borderId="4" xfId="1" applyFont="1" applyFill="1" applyBorder="1" applyAlignment="1">
      <alignment vertical="center"/>
    </xf>
    <xf numFmtId="41" fontId="14" fillId="4" borderId="14" xfId="2" applyFont="1" applyFill="1" applyBorder="1">
      <alignment vertical="center"/>
    </xf>
    <xf numFmtId="0" fontId="18" fillId="4" borderId="12" xfId="1" applyFont="1" applyFill="1" applyBorder="1" applyAlignment="1">
      <alignment vertical="center"/>
    </xf>
    <xf numFmtId="0" fontId="8" fillId="4" borderId="0" xfId="1" applyFont="1" applyFill="1">
      <alignment vertical="center"/>
    </xf>
    <xf numFmtId="41" fontId="19" fillId="4" borderId="14" xfId="2" applyFont="1" applyFill="1" applyBorder="1">
      <alignment vertical="center"/>
    </xf>
    <xf numFmtId="0" fontId="14" fillId="4" borderId="12" xfId="1" applyFont="1" applyFill="1" applyBorder="1">
      <alignment vertical="center"/>
    </xf>
    <xf numFmtId="41" fontId="19" fillId="4" borderId="13" xfId="2" applyFont="1" applyFill="1" applyBorder="1">
      <alignment vertical="center"/>
    </xf>
    <xf numFmtId="41" fontId="14" fillId="4" borderId="9" xfId="3" applyFont="1" applyFill="1" applyBorder="1" applyAlignment="1">
      <alignment horizontal="center" vertical="center"/>
    </xf>
    <xf numFmtId="0" fontId="18" fillId="4" borderId="4" xfId="1" applyFont="1" applyFill="1" applyBorder="1">
      <alignment vertical="center"/>
    </xf>
    <xf numFmtId="41" fontId="18" fillId="4" borderId="13" xfId="3" applyFont="1" applyFill="1" applyBorder="1">
      <alignment vertical="center"/>
    </xf>
    <xf numFmtId="41" fontId="14" fillId="4" borderId="13" xfId="2" applyFont="1" applyFill="1" applyBorder="1">
      <alignment vertical="center"/>
    </xf>
    <xf numFmtId="3" fontId="14" fillId="4" borderId="12" xfId="1" applyNumberFormat="1" applyFont="1" applyFill="1" applyBorder="1" applyAlignment="1">
      <alignment vertical="center"/>
    </xf>
    <xf numFmtId="0" fontId="14" fillId="4" borderId="11" xfId="1" applyFont="1" applyFill="1" applyBorder="1">
      <alignment vertical="center"/>
    </xf>
    <xf numFmtId="41" fontId="14" fillId="4" borderId="13" xfId="3" applyFont="1" applyFill="1" applyBorder="1">
      <alignment vertical="center"/>
    </xf>
    <xf numFmtId="0" fontId="14" fillId="4" borderId="0" xfId="1" applyFont="1" applyFill="1" applyBorder="1">
      <alignment vertical="center"/>
    </xf>
    <xf numFmtId="0" fontId="14" fillId="4" borderId="0" xfId="1" applyFont="1" applyFill="1" applyBorder="1" applyAlignment="1">
      <alignment vertical="center"/>
    </xf>
    <xf numFmtId="41" fontId="14" fillId="4" borderId="8" xfId="2" applyFont="1" applyFill="1" applyBorder="1">
      <alignment vertical="center"/>
    </xf>
    <xf numFmtId="41" fontId="14" fillId="4" borderId="9" xfId="6" applyFont="1" applyFill="1" applyBorder="1" applyAlignment="1">
      <alignment vertical="center"/>
    </xf>
    <xf numFmtId="3" fontId="14" fillId="4" borderId="12" xfId="1" applyNumberFormat="1" applyFont="1" applyFill="1" applyBorder="1" applyAlignment="1">
      <alignment horizontal="left" vertical="center" wrapText="1"/>
    </xf>
    <xf numFmtId="41" fontId="14" fillId="4" borderId="5" xfId="2" applyFont="1" applyFill="1" applyBorder="1">
      <alignment vertical="center"/>
    </xf>
    <xf numFmtId="41" fontId="14" fillId="4" borderId="15" xfId="3" applyFont="1" applyFill="1" applyBorder="1" applyAlignment="1">
      <alignment horizontal="center" vertical="center"/>
    </xf>
    <xf numFmtId="41" fontId="14" fillId="4" borderId="2" xfId="2" applyFont="1" applyFill="1" applyBorder="1" applyAlignment="1">
      <alignment vertical="center"/>
    </xf>
    <xf numFmtId="41" fontId="14" fillId="4" borderId="12" xfId="2" applyFont="1" applyFill="1" applyBorder="1" applyAlignment="1">
      <alignment horizontal="left" vertical="center"/>
    </xf>
    <xf numFmtId="41" fontId="14" fillId="4" borderId="2" xfId="3" applyFont="1" applyFill="1" applyBorder="1" applyAlignment="1">
      <alignment horizontal="center" vertical="center"/>
    </xf>
    <xf numFmtId="41" fontId="14" fillId="4" borderId="15" xfId="2" applyFont="1" applyFill="1" applyBorder="1" applyAlignment="1">
      <alignment vertical="center"/>
    </xf>
    <xf numFmtId="41" fontId="14" fillId="4" borderId="6" xfId="2" applyFont="1" applyFill="1" applyBorder="1" applyAlignment="1">
      <alignment vertical="center"/>
    </xf>
    <xf numFmtId="41" fontId="14" fillId="4" borderId="6" xfId="3" applyFont="1" applyFill="1" applyBorder="1" applyAlignment="1">
      <alignment vertical="center"/>
    </xf>
    <xf numFmtId="41" fontId="14" fillId="4" borderId="9" xfId="2" applyFont="1" applyFill="1" applyBorder="1" applyAlignment="1">
      <alignment vertical="center"/>
    </xf>
    <xf numFmtId="41" fontId="14" fillId="4" borderId="9" xfId="2" applyFont="1" applyFill="1" applyBorder="1">
      <alignment vertical="center"/>
    </xf>
    <xf numFmtId="41" fontId="14" fillId="4" borderId="12" xfId="2" applyFont="1" applyFill="1" applyBorder="1">
      <alignment vertical="center"/>
    </xf>
    <xf numFmtId="0" fontId="14" fillId="4" borderId="4" xfId="1" applyFont="1" applyFill="1" applyBorder="1" applyAlignment="1">
      <alignment horizontal="left" vertical="center"/>
    </xf>
    <xf numFmtId="41" fontId="14" fillId="4" borderId="0" xfId="2" applyFont="1" applyFill="1" applyBorder="1">
      <alignment vertical="center"/>
    </xf>
    <xf numFmtId="41" fontId="14" fillId="4" borderId="4" xfId="2" applyFont="1" applyFill="1" applyBorder="1">
      <alignment vertical="center"/>
    </xf>
    <xf numFmtId="41" fontId="14" fillId="4" borderId="6" xfId="3" applyFont="1" applyFill="1" applyBorder="1" applyAlignment="1">
      <alignment horizontal="center" vertical="center"/>
    </xf>
    <xf numFmtId="0" fontId="21" fillId="0" borderId="0" xfId="4" applyFont="1" applyAlignment="1">
      <alignment vertical="center"/>
    </xf>
    <xf numFmtId="177" fontId="9" fillId="0" borderId="24" xfId="1" applyNumberFormat="1" applyFont="1" applyBorder="1" applyAlignment="1">
      <alignment horizontal="right" vertical="center"/>
    </xf>
    <xf numFmtId="177" fontId="9" fillId="0" borderId="32" xfId="1" applyNumberFormat="1" applyFont="1" applyBorder="1" applyAlignment="1">
      <alignment horizontal="right" vertical="center"/>
    </xf>
    <xf numFmtId="177" fontId="9" fillId="0" borderId="27" xfId="1" applyNumberFormat="1" applyFont="1" applyBorder="1">
      <alignment vertical="center"/>
    </xf>
    <xf numFmtId="177" fontId="9" fillId="0" borderId="29" xfId="1" applyNumberFormat="1" applyFont="1" applyBorder="1">
      <alignment vertical="center"/>
    </xf>
    <xf numFmtId="0" fontId="27" fillId="0" borderId="9" xfId="1" applyFont="1" applyFill="1" applyBorder="1" applyAlignment="1">
      <alignment horizontal="center" vertical="center"/>
    </xf>
    <xf numFmtId="0" fontId="19" fillId="4" borderId="0" xfId="1" applyFont="1" applyFill="1" applyAlignment="1">
      <alignment horizontal="center" vertical="center"/>
    </xf>
    <xf numFmtId="41" fontId="19" fillId="4" borderId="0" xfId="1" applyNumberFormat="1" applyFont="1" applyFill="1" applyAlignment="1">
      <alignment horizontal="center" vertical="center"/>
    </xf>
    <xf numFmtId="41" fontId="14" fillId="4" borderId="0" xfId="2" applyFont="1" applyFill="1">
      <alignment vertical="center"/>
    </xf>
    <xf numFmtId="0" fontId="14" fillId="4" borderId="0" xfId="1" applyFont="1" applyFill="1" applyAlignment="1">
      <alignment horizontal="left" vertical="center"/>
    </xf>
    <xf numFmtId="41" fontId="14" fillId="4" borderId="0" xfId="3" applyFont="1" applyFill="1">
      <alignment vertical="center"/>
    </xf>
    <xf numFmtId="41" fontId="8" fillId="4" borderId="0" xfId="3" applyFont="1" applyFill="1">
      <alignment vertical="center"/>
    </xf>
    <xf numFmtId="41" fontId="14" fillId="4" borderId="0" xfId="3" applyFont="1" applyFill="1" applyAlignment="1">
      <alignment vertical="center"/>
    </xf>
    <xf numFmtId="0" fontId="19" fillId="4" borderId="16" xfId="1" applyFont="1" applyFill="1" applyBorder="1" applyAlignment="1">
      <alignment horizontal="center" vertical="center"/>
    </xf>
    <xf numFmtId="0" fontId="19" fillId="4" borderId="17" xfId="1" applyFont="1" applyFill="1" applyBorder="1" applyAlignment="1">
      <alignment horizontal="center" vertical="center"/>
    </xf>
    <xf numFmtId="41" fontId="19" fillId="4" borderId="16" xfId="2" applyFont="1" applyFill="1" applyBorder="1" applyAlignment="1">
      <alignment horizontal="center" vertical="center"/>
    </xf>
    <xf numFmtId="41" fontId="19" fillId="4" borderId="18" xfId="2" applyFont="1" applyFill="1" applyBorder="1" applyAlignment="1">
      <alignment horizontal="center" vertical="center"/>
    </xf>
    <xf numFmtId="41" fontId="19" fillId="4" borderId="19" xfId="2" applyFont="1" applyFill="1" applyBorder="1" applyAlignment="1">
      <alignment horizontal="center" vertical="center"/>
    </xf>
    <xf numFmtId="41" fontId="19" fillId="4" borderId="17" xfId="2" applyFont="1" applyFill="1" applyBorder="1" applyAlignment="1">
      <alignment horizontal="center" vertical="center"/>
    </xf>
    <xf numFmtId="0" fontId="14" fillId="4" borderId="6" xfId="1" applyFont="1" applyFill="1" applyBorder="1" applyAlignment="1">
      <alignment horizontal="center" vertical="center"/>
    </xf>
    <xf numFmtId="0" fontId="14" fillId="4" borderId="14" xfId="1" applyFont="1" applyFill="1" applyBorder="1" applyAlignment="1">
      <alignment horizontal="center" vertical="center"/>
    </xf>
    <xf numFmtId="41" fontId="19" fillId="4" borderId="20" xfId="2" applyFont="1" applyFill="1" applyBorder="1" applyAlignment="1">
      <alignment horizontal="center" vertical="center"/>
    </xf>
    <xf numFmtId="41" fontId="14" fillId="4" borderId="21" xfId="2" applyFont="1" applyFill="1" applyBorder="1" applyAlignment="1">
      <alignment vertical="center"/>
    </xf>
    <xf numFmtId="41" fontId="19" fillId="4" borderId="22" xfId="2" applyFont="1" applyFill="1" applyBorder="1" applyAlignment="1">
      <alignment horizontal="center" vertical="center"/>
    </xf>
    <xf numFmtId="41" fontId="19" fillId="4" borderId="20" xfId="3" applyFont="1" applyFill="1" applyBorder="1" applyAlignment="1">
      <alignment horizontal="center" vertical="center"/>
    </xf>
    <xf numFmtId="0" fontId="14" fillId="4" borderId="13" xfId="1" applyFont="1" applyFill="1" applyBorder="1" applyAlignment="1">
      <alignment horizontal="center" vertical="center"/>
    </xf>
    <xf numFmtId="0" fontId="14" fillId="4" borderId="9" xfId="1" applyFont="1" applyFill="1" applyBorder="1" applyAlignment="1">
      <alignment horizontal="center" vertical="center"/>
    </xf>
    <xf numFmtId="41" fontId="19" fillId="4" borderId="6" xfId="2" applyFont="1" applyFill="1" applyBorder="1" applyAlignment="1">
      <alignment vertical="center"/>
    </xf>
    <xf numFmtId="41" fontId="14" fillId="4" borderId="12" xfId="2" applyFont="1" applyFill="1" applyBorder="1" applyAlignment="1">
      <alignment vertical="center"/>
    </xf>
    <xf numFmtId="0" fontId="14" fillId="4" borderId="2" xfId="1" applyFont="1" applyFill="1" applyBorder="1" applyAlignment="1">
      <alignment vertical="center"/>
    </xf>
    <xf numFmtId="41" fontId="14" fillId="4" borderId="11" xfId="2" applyFont="1" applyFill="1" applyBorder="1" applyAlignment="1">
      <alignment horizontal="center" vertical="center"/>
    </xf>
    <xf numFmtId="0" fontId="14" fillId="4" borderId="12" xfId="1" applyFont="1" applyFill="1" applyBorder="1" applyAlignment="1">
      <alignment horizontal="left"/>
    </xf>
    <xf numFmtId="41" fontId="14" fillId="4" borderId="3" xfId="2" applyFont="1" applyFill="1" applyBorder="1" applyAlignment="1">
      <alignment horizontal="center" vertical="center"/>
    </xf>
    <xf numFmtId="41" fontId="14" fillId="4" borderId="10" xfId="2" applyFont="1" applyFill="1" applyBorder="1" applyAlignment="1">
      <alignment horizontal="center" vertical="center"/>
    </xf>
    <xf numFmtId="41" fontId="14" fillId="4" borderId="8" xfId="3" applyFont="1" applyFill="1" applyBorder="1">
      <alignment vertical="center"/>
    </xf>
    <xf numFmtId="0" fontId="14" fillId="4" borderId="10" xfId="1" applyFont="1" applyFill="1" applyBorder="1" applyAlignment="1">
      <alignment vertical="center"/>
    </xf>
    <xf numFmtId="41" fontId="14" fillId="4" borderId="11" xfId="2" applyFont="1" applyFill="1" applyBorder="1" applyAlignment="1">
      <alignment vertical="center"/>
    </xf>
    <xf numFmtId="41" fontId="14" fillId="4" borderId="11" xfId="2" applyFont="1" applyFill="1" applyBorder="1" applyAlignment="1">
      <alignment horizontal="right" vertical="center"/>
    </xf>
    <xf numFmtId="41" fontId="14" fillId="4" borderId="9" xfId="2" applyFont="1" applyFill="1" applyBorder="1" applyAlignment="1">
      <alignment horizontal="right" vertical="center"/>
    </xf>
    <xf numFmtId="0" fontId="14" fillId="4" borderId="9" xfId="1" applyFont="1" applyFill="1" applyBorder="1" applyAlignment="1">
      <alignment vertical="center"/>
    </xf>
    <xf numFmtId="41" fontId="14" fillId="4" borderId="2" xfId="3" applyFont="1" applyFill="1" applyBorder="1" applyAlignment="1">
      <alignment vertical="center"/>
    </xf>
    <xf numFmtId="41" fontId="14" fillId="4" borderId="3" xfId="2" applyFont="1" applyFill="1" applyBorder="1" applyAlignment="1">
      <alignment vertical="center"/>
    </xf>
    <xf numFmtId="41" fontId="14" fillId="4" borderId="10" xfId="2" applyFont="1" applyFill="1" applyBorder="1" applyAlignment="1">
      <alignment vertical="center"/>
    </xf>
    <xf numFmtId="0" fontId="14" fillId="4" borderId="6" xfId="1" applyFont="1" applyFill="1" applyBorder="1" applyAlignment="1">
      <alignment vertical="center"/>
    </xf>
    <xf numFmtId="41" fontId="14" fillId="4" borderId="7" xfId="2" applyFont="1" applyFill="1" applyBorder="1" applyAlignment="1">
      <alignment vertical="center"/>
    </xf>
    <xf numFmtId="41" fontId="19" fillId="4" borderId="6" xfId="2" applyFont="1" applyFill="1" applyBorder="1" applyAlignment="1">
      <alignment horizontal="center" vertical="center"/>
    </xf>
    <xf numFmtId="41" fontId="19" fillId="4" borderId="1" xfId="2" applyFont="1" applyFill="1" applyBorder="1" applyAlignment="1">
      <alignment horizontal="center" vertical="center"/>
    </xf>
    <xf numFmtId="41" fontId="19" fillId="4" borderId="14" xfId="2" applyFont="1" applyFill="1" applyBorder="1" applyAlignment="1">
      <alignment horizontal="center" vertical="center"/>
    </xf>
    <xf numFmtId="41" fontId="19" fillId="4" borderId="6" xfId="3" applyFont="1" applyFill="1" applyBorder="1" applyAlignment="1">
      <alignment horizontal="center" vertical="center"/>
    </xf>
    <xf numFmtId="3" fontId="14" fillId="4" borderId="12" xfId="1" applyNumberFormat="1" applyFont="1" applyFill="1" applyBorder="1" applyAlignment="1">
      <alignment horizontal="left" vertical="center"/>
    </xf>
    <xf numFmtId="3" fontId="18" fillId="4" borderId="12" xfId="1" applyNumberFormat="1" applyFont="1" applyFill="1" applyBorder="1" applyAlignment="1">
      <alignment horizontal="left" vertical="center"/>
    </xf>
    <xf numFmtId="41" fontId="14" fillId="4" borderId="10" xfId="3" applyFont="1" applyFill="1" applyBorder="1" applyAlignment="1">
      <alignment horizontal="center" vertical="center"/>
    </xf>
    <xf numFmtId="41" fontId="19" fillId="4" borderId="9" xfId="2" applyFont="1" applyFill="1" applyBorder="1" applyAlignment="1">
      <alignment vertical="center"/>
    </xf>
    <xf numFmtId="41" fontId="19" fillId="4" borderId="12" xfId="2" applyFont="1" applyFill="1" applyBorder="1" applyAlignment="1">
      <alignment vertical="center"/>
    </xf>
    <xf numFmtId="41" fontId="19" fillId="4" borderId="13" xfId="3" applyFont="1" applyFill="1" applyBorder="1" applyAlignment="1">
      <alignment vertical="center"/>
    </xf>
    <xf numFmtId="41" fontId="19" fillId="4" borderId="9" xfId="3" applyFont="1" applyFill="1" applyBorder="1" applyAlignment="1">
      <alignment vertical="center"/>
    </xf>
    <xf numFmtId="41" fontId="19" fillId="4" borderId="0" xfId="2" applyFont="1" applyFill="1" applyBorder="1">
      <alignment vertical="center"/>
    </xf>
    <xf numFmtId="41" fontId="14" fillId="4" borderId="8" xfId="3" applyFont="1" applyFill="1" applyBorder="1" applyAlignment="1">
      <alignment horizontal="center" vertical="center"/>
    </xf>
    <xf numFmtId="41" fontId="14" fillId="4" borderId="13" xfId="3" applyFont="1" applyFill="1" applyBorder="1" applyAlignment="1">
      <alignment vertical="center"/>
    </xf>
    <xf numFmtId="0" fontId="14" fillId="4" borderId="12" xfId="1" applyFont="1" applyFill="1" applyBorder="1" applyAlignment="1">
      <alignment horizontal="center" vertical="center"/>
    </xf>
    <xf numFmtId="41" fontId="14" fillId="4" borderId="10" xfId="3" applyFont="1" applyFill="1" applyBorder="1" applyAlignment="1">
      <alignment vertical="center"/>
    </xf>
    <xf numFmtId="0" fontId="14" fillId="4" borderId="4" xfId="1" applyFont="1" applyFill="1" applyBorder="1">
      <alignment vertical="center"/>
    </xf>
    <xf numFmtId="41" fontId="14" fillId="4" borderId="7" xfId="3" applyFont="1" applyFill="1" applyBorder="1" applyAlignment="1">
      <alignment vertical="center"/>
    </xf>
    <xf numFmtId="0" fontId="14" fillId="4" borderId="8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left" vertical="center"/>
    </xf>
    <xf numFmtId="0" fontId="14" fillId="4" borderId="10" xfId="1" applyFont="1" applyFill="1" applyBorder="1" applyAlignment="1">
      <alignment horizontal="center" vertical="center"/>
    </xf>
    <xf numFmtId="41" fontId="14" fillId="4" borderId="5" xfId="3" applyFont="1" applyFill="1" applyBorder="1" applyAlignment="1">
      <alignment vertical="center"/>
    </xf>
    <xf numFmtId="41" fontId="14" fillId="4" borderId="8" xfId="3" applyFont="1" applyFill="1" applyBorder="1" applyAlignment="1">
      <alignment vertical="center"/>
    </xf>
    <xf numFmtId="41" fontId="14" fillId="4" borderId="4" xfId="2" applyFont="1" applyFill="1" applyBorder="1" applyAlignment="1">
      <alignment horizontal="right" vertical="center"/>
    </xf>
    <xf numFmtId="41" fontId="14" fillId="4" borderId="14" xfId="3" applyFont="1" applyFill="1" applyBorder="1" applyAlignment="1">
      <alignment vertical="center"/>
    </xf>
    <xf numFmtId="0" fontId="18" fillId="4" borderId="7" xfId="1" applyFont="1" applyFill="1" applyBorder="1">
      <alignment vertical="center"/>
    </xf>
    <xf numFmtId="0" fontId="27" fillId="4" borderId="12" xfId="1" applyFont="1" applyFill="1" applyBorder="1" applyAlignment="1">
      <alignment horizontal="left" vertical="center"/>
    </xf>
    <xf numFmtId="0" fontId="18" fillId="4" borderId="1" xfId="1" applyFont="1" applyFill="1" applyBorder="1">
      <alignment vertical="center"/>
    </xf>
    <xf numFmtId="3" fontId="14" fillId="4" borderId="4" xfId="1" applyNumberFormat="1" applyFont="1" applyFill="1" applyBorder="1" applyAlignment="1">
      <alignment horizontal="left" vertical="center" wrapText="1"/>
    </xf>
    <xf numFmtId="3" fontId="14" fillId="4" borderId="1" xfId="1" applyNumberFormat="1" applyFont="1" applyFill="1" applyBorder="1" applyAlignment="1">
      <alignment horizontal="left" vertical="center" wrapText="1"/>
    </xf>
    <xf numFmtId="0" fontId="14" fillId="4" borderId="1" xfId="1" applyFont="1" applyFill="1" applyBorder="1">
      <alignment vertical="center"/>
    </xf>
    <xf numFmtId="41" fontId="14" fillId="4" borderId="1" xfId="2" applyFont="1" applyFill="1" applyBorder="1" applyAlignment="1">
      <alignment horizontal="left" vertical="center"/>
    </xf>
    <xf numFmtId="0" fontId="14" fillId="4" borderId="11" xfId="1" applyFont="1" applyFill="1" applyBorder="1" applyAlignment="1">
      <alignment horizontal="left" vertical="center"/>
    </xf>
    <xf numFmtId="41" fontId="18" fillId="4" borderId="13" xfId="2" applyFont="1" applyFill="1" applyBorder="1" applyAlignment="1">
      <alignment vertical="center"/>
    </xf>
    <xf numFmtId="0" fontId="14" fillId="4" borderId="12" xfId="4" applyFont="1" applyFill="1" applyBorder="1" applyAlignment="1">
      <alignment vertical="center"/>
    </xf>
    <xf numFmtId="41" fontId="14" fillId="4" borderId="5" xfId="2" applyFont="1" applyFill="1" applyBorder="1" applyAlignment="1">
      <alignment horizontal="right" vertical="center"/>
    </xf>
    <xf numFmtId="177" fontId="9" fillId="8" borderId="28" xfId="1" applyNumberFormat="1" applyFont="1" applyFill="1" applyBorder="1" applyAlignment="1">
      <alignment horizontal="center" vertical="center" wrapText="1"/>
    </xf>
    <xf numFmtId="177" fontId="9" fillId="8" borderId="29" xfId="1" applyNumberFormat="1" applyFont="1" applyFill="1" applyBorder="1" applyAlignment="1">
      <alignment horizontal="center" vertical="center" wrapText="1"/>
    </xf>
    <xf numFmtId="41" fontId="9" fillId="2" borderId="6" xfId="6" applyFont="1" applyFill="1" applyBorder="1" applyAlignment="1">
      <alignment vertical="center"/>
    </xf>
    <xf numFmtId="41" fontId="9" fillId="0" borderId="10" xfId="6" applyFont="1" applyFill="1" applyBorder="1" applyAlignment="1">
      <alignment vertical="center"/>
    </xf>
    <xf numFmtId="41" fontId="7" fillId="0" borderId="11" xfId="6" applyFont="1" applyFill="1" applyBorder="1" applyAlignment="1">
      <alignment vertical="center"/>
    </xf>
    <xf numFmtId="41" fontId="7" fillId="0" borderId="7" xfId="6" applyFont="1" applyFill="1" applyBorder="1" applyAlignment="1">
      <alignment vertical="center"/>
    </xf>
    <xf numFmtId="41" fontId="9" fillId="2" borderId="9" xfId="6" applyFont="1" applyFill="1" applyBorder="1" applyAlignment="1">
      <alignment vertical="center"/>
    </xf>
    <xf numFmtId="41" fontId="7" fillId="0" borderId="9" xfId="6" applyFont="1" applyFill="1" applyBorder="1" applyAlignment="1">
      <alignment vertical="center"/>
    </xf>
    <xf numFmtId="41" fontId="7" fillId="0" borderId="10" xfId="6" applyFont="1" applyFill="1" applyBorder="1" applyAlignment="1">
      <alignment vertical="center"/>
    </xf>
    <xf numFmtId="41" fontId="9" fillId="0" borderId="9" xfId="6" applyFont="1" applyFill="1" applyBorder="1" applyAlignment="1">
      <alignment vertical="center"/>
    </xf>
    <xf numFmtId="41" fontId="14" fillId="9" borderId="7" xfId="2" applyFont="1" applyFill="1" applyBorder="1" applyAlignment="1">
      <alignment vertical="center"/>
    </xf>
    <xf numFmtId="41" fontId="14" fillId="9" borderId="9" xfId="2" applyFont="1" applyFill="1" applyBorder="1" applyAlignment="1">
      <alignment vertical="center"/>
    </xf>
    <xf numFmtId="0" fontId="14" fillId="9" borderId="12" xfId="1" applyFont="1" applyFill="1" applyBorder="1" applyAlignment="1">
      <alignment horizontal="left" vertical="center"/>
    </xf>
    <xf numFmtId="0" fontId="14" fillId="9" borderId="12" xfId="1" applyFont="1" applyFill="1" applyBorder="1" applyAlignment="1">
      <alignment vertical="center"/>
    </xf>
    <xf numFmtId="41" fontId="14" fillId="9" borderId="13" xfId="2" applyFont="1" applyFill="1" applyBorder="1">
      <alignment vertical="center"/>
    </xf>
    <xf numFmtId="41" fontId="14" fillId="9" borderId="6" xfId="3" applyFont="1" applyFill="1" applyBorder="1" applyAlignment="1">
      <alignment vertical="center"/>
    </xf>
    <xf numFmtId="41" fontId="14" fillId="9" borderId="9" xfId="2" applyFont="1" applyFill="1" applyBorder="1" applyAlignment="1">
      <alignment horizontal="center" vertical="center"/>
    </xf>
    <xf numFmtId="0" fontId="14" fillId="9" borderId="4" xfId="1" applyFont="1" applyFill="1" applyBorder="1" applyAlignment="1">
      <alignment horizontal="left" vertical="center"/>
    </xf>
    <xf numFmtId="0" fontId="14" fillId="9" borderId="4" xfId="1" applyFont="1" applyFill="1" applyBorder="1" applyAlignment="1">
      <alignment vertical="center"/>
    </xf>
    <xf numFmtId="41" fontId="19" fillId="9" borderId="4" xfId="2" applyFont="1" applyFill="1" applyBorder="1">
      <alignment vertical="center"/>
    </xf>
    <xf numFmtId="41" fontId="14" fillId="9" borderId="6" xfId="3" applyFont="1" applyFill="1" applyBorder="1" applyAlignment="1">
      <alignment horizontal="center" vertical="center"/>
    </xf>
    <xf numFmtId="41" fontId="14" fillId="9" borderId="15" xfId="2" applyFont="1" applyFill="1" applyBorder="1" applyAlignment="1">
      <alignment vertical="center"/>
    </xf>
    <xf numFmtId="41" fontId="14" fillId="9" borderId="4" xfId="2" applyFont="1" applyFill="1" applyBorder="1">
      <alignment vertical="center"/>
    </xf>
    <xf numFmtId="41" fontId="14" fillId="9" borderId="6" xfId="2" applyFont="1" applyFill="1" applyBorder="1" applyAlignment="1">
      <alignment vertical="center"/>
    </xf>
    <xf numFmtId="0" fontId="14" fillId="9" borderId="0" xfId="1" applyFont="1" applyFill="1" applyBorder="1" applyAlignment="1">
      <alignment horizontal="left" vertical="center"/>
    </xf>
    <xf numFmtId="0" fontId="14" fillId="9" borderId="1" xfId="1" applyFont="1" applyFill="1" applyBorder="1" applyAlignment="1">
      <alignment vertical="center"/>
    </xf>
    <xf numFmtId="41" fontId="14" fillId="9" borderId="6" xfId="2" applyFont="1" applyFill="1" applyBorder="1" applyAlignment="1">
      <alignment horizontal="center" vertical="center"/>
    </xf>
    <xf numFmtId="3" fontId="28" fillId="4" borderId="12" xfId="0" applyNumberFormat="1" applyFont="1" applyFill="1" applyBorder="1" applyAlignment="1">
      <alignment horizontal="left" vertical="center" wrapText="1"/>
    </xf>
    <xf numFmtId="41" fontId="14" fillId="4" borderId="13" xfId="6" applyFont="1" applyFill="1" applyBorder="1">
      <alignment vertical="center"/>
    </xf>
    <xf numFmtId="0" fontId="28" fillId="4" borderId="12" xfId="0" applyFont="1" applyFill="1" applyBorder="1" applyAlignment="1">
      <alignment horizontal="left" vertical="center" wrapText="1"/>
    </xf>
    <xf numFmtId="0" fontId="14" fillId="9" borderId="6" xfId="1" applyFont="1" applyFill="1" applyBorder="1" applyAlignment="1">
      <alignment vertical="center"/>
    </xf>
    <xf numFmtId="0" fontId="14" fillId="9" borderId="6" xfId="1" applyFont="1" applyFill="1" applyBorder="1" applyAlignment="1">
      <alignment horizontal="center" vertical="center"/>
    </xf>
    <xf numFmtId="0" fontId="14" fillId="9" borderId="1" xfId="1" applyFont="1" applyFill="1" applyBorder="1" applyAlignment="1">
      <alignment horizontal="left" vertical="center"/>
    </xf>
    <xf numFmtId="41" fontId="14" fillId="9" borderId="13" xfId="2" applyFont="1" applyFill="1" applyBorder="1" applyAlignment="1">
      <alignment vertical="center"/>
    </xf>
    <xf numFmtId="41" fontId="14" fillId="9" borderId="2" xfId="2" applyFont="1" applyFill="1" applyBorder="1" applyAlignment="1">
      <alignment vertical="center"/>
    </xf>
    <xf numFmtId="41" fontId="14" fillId="9" borderId="14" xfId="2" applyFont="1" applyFill="1" applyBorder="1">
      <alignment vertical="center"/>
    </xf>
    <xf numFmtId="41" fontId="14" fillId="9" borderId="9" xfId="2" applyFont="1" applyFill="1" applyBorder="1" applyAlignment="1">
      <alignment horizontal="right" vertical="center"/>
    </xf>
    <xf numFmtId="41" fontId="19" fillId="9" borderId="8" xfId="2" applyFont="1" applyFill="1" applyBorder="1">
      <alignment vertical="center"/>
    </xf>
    <xf numFmtId="41" fontId="14" fillId="9" borderId="9" xfId="3" applyFont="1" applyFill="1" applyBorder="1" applyAlignment="1">
      <alignment horizontal="center" vertical="center"/>
    </xf>
    <xf numFmtId="41" fontId="14" fillId="9" borderId="9" xfId="3" applyFont="1" applyFill="1" applyBorder="1" applyAlignment="1">
      <alignment vertical="center"/>
    </xf>
    <xf numFmtId="41" fontId="14" fillId="10" borderId="9" xfId="3" applyFont="1" applyFill="1" applyBorder="1" applyAlignment="1">
      <alignment vertical="center"/>
    </xf>
    <xf numFmtId="177" fontId="9" fillId="2" borderId="41" xfId="1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23" fillId="2" borderId="12" xfId="4" applyFont="1" applyFill="1" applyBorder="1">
      <alignment vertical="center"/>
    </xf>
    <xf numFmtId="177" fontId="9" fillId="4" borderId="23" xfId="1" applyNumberFormat="1" applyFont="1" applyFill="1" applyBorder="1">
      <alignment vertical="center"/>
    </xf>
    <xf numFmtId="177" fontId="9" fillId="4" borderId="26" xfId="1" applyNumberFormat="1" applyFont="1" applyFill="1" applyBorder="1">
      <alignment vertical="center"/>
    </xf>
    <xf numFmtId="177" fontId="7" fillId="4" borderId="26" xfId="1" applyNumberFormat="1" applyFont="1" applyFill="1" applyBorder="1">
      <alignment vertical="center"/>
    </xf>
    <xf numFmtId="177" fontId="9" fillId="4" borderId="28" xfId="1" applyNumberFormat="1" applyFont="1" applyFill="1" applyBorder="1">
      <alignment vertical="center"/>
    </xf>
    <xf numFmtId="41" fontId="9" fillId="2" borderId="50" xfId="3" applyFont="1" applyFill="1" applyBorder="1">
      <alignment vertical="center"/>
    </xf>
    <xf numFmtId="41" fontId="9" fillId="2" borderId="51" xfId="3" applyFont="1" applyFill="1" applyBorder="1" applyAlignment="1">
      <alignment horizontal="right" vertical="center"/>
    </xf>
    <xf numFmtId="41" fontId="7" fillId="2" borderId="49" xfId="3" applyFont="1" applyFill="1" applyBorder="1" applyAlignment="1">
      <alignment horizontal="right" vertical="center"/>
    </xf>
    <xf numFmtId="0" fontId="24" fillId="2" borderId="52" xfId="4" applyFont="1" applyFill="1" applyBorder="1" applyAlignment="1">
      <alignment horizontal="center" vertical="center"/>
    </xf>
    <xf numFmtId="9" fontId="24" fillId="0" borderId="50" xfId="4" applyNumberFormat="1" applyFont="1" applyBorder="1">
      <alignment vertical="center"/>
    </xf>
    <xf numFmtId="9" fontId="24" fillId="0" borderId="51" xfId="4" applyNumberFormat="1" applyFont="1" applyBorder="1">
      <alignment vertical="center"/>
    </xf>
    <xf numFmtId="9" fontId="24" fillId="0" borderId="53" xfId="4" applyNumberFormat="1" applyFont="1" applyBorder="1">
      <alignment vertical="center"/>
    </xf>
    <xf numFmtId="0" fontId="24" fillId="2" borderId="52" xfId="4" applyFont="1" applyFill="1" applyBorder="1">
      <alignment vertical="center"/>
    </xf>
    <xf numFmtId="177" fontId="9" fillId="0" borderId="24" xfId="1" applyNumberFormat="1" applyFont="1" applyBorder="1">
      <alignment vertical="center"/>
    </xf>
    <xf numFmtId="177" fontId="9" fillId="0" borderId="47" xfId="1" applyNumberFormat="1" applyFont="1" applyBorder="1" applyAlignment="1">
      <alignment horizontal="center" vertical="center"/>
    </xf>
    <xf numFmtId="177" fontId="9" fillId="0" borderId="54" xfId="1" applyNumberFormat="1" applyFont="1" applyBorder="1" applyAlignment="1">
      <alignment horizontal="center" vertical="center"/>
    </xf>
    <xf numFmtId="177" fontId="7" fillId="0" borderId="55" xfId="1" applyNumberFormat="1" applyFont="1" applyBorder="1" applyAlignment="1">
      <alignment horizontal="center" vertical="center"/>
    </xf>
    <xf numFmtId="177" fontId="9" fillId="4" borderId="23" xfId="1" applyNumberFormat="1" applyFont="1" applyFill="1" applyBorder="1" applyAlignment="1">
      <alignment horizontal="right" vertical="center"/>
    </xf>
    <xf numFmtId="41" fontId="9" fillId="4" borderId="26" xfId="3" applyFont="1" applyFill="1" applyBorder="1" applyAlignment="1">
      <alignment horizontal="right" vertical="center"/>
    </xf>
    <xf numFmtId="41" fontId="7" fillId="4" borderId="28" xfId="3" applyFont="1" applyFill="1" applyBorder="1" applyAlignment="1">
      <alignment horizontal="right" vertical="center"/>
    </xf>
    <xf numFmtId="177" fontId="9" fillId="0" borderId="56" xfId="1" applyNumberFormat="1" applyFont="1" applyBorder="1">
      <alignment vertical="center"/>
    </xf>
    <xf numFmtId="177" fontId="9" fillId="8" borderId="42" xfId="1" applyNumberFormat="1" applyFont="1" applyFill="1" applyBorder="1" applyAlignment="1">
      <alignment horizontal="center" vertical="center" wrapText="1"/>
    </xf>
    <xf numFmtId="177" fontId="9" fillId="0" borderId="40" xfId="1" applyNumberFormat="1" applyFont="1" applyBorder="1">
      <alignment vertical="center"/>
    </xf>
    <xf numFmtId="177" fontId="9" fillId="0" borderId="43" xfId="1" applyNumberFormat="1" applyFont="1" applyBorder="1">
      <alignment vertical="center"/>
    </xf>
    <xf numFmtId="177" fontId="7" fillId="0" borderId="43" xfId="1" applyNumberFormat="1" applyFont="1" applyBorder="1">
      <alignment vertical="center"/>
    </xf>
    <xf numFmtId="177" fontId="9" fillId="0" borderId="42" xfId="1" applyNumberFormat="1" applyFont="1" applyBorder="1">
      <alignment vertical="center"/>
    </xf>
    <xf numFmtId="177" fontId="7" fillId="0" borderId="45" xfId="1" applyNumberFormat="1" applyFont="1" applyBorder="1" applyAlignment="1">
      <alignment horizontal="center" vertical="center"/>
    </xf>
    <xf numFmtId="177" fontId="9" fillId="0" borderId="46" xfId="1" applyNumberFormat="1" applyFont="1" applyBorder="1" applyAlignment="1">
      <alignment horizontal="center" vertical="center"/>
    </xf>
    <xf numFmtId="177" fontId="9" fillId="0" borderId="27" xfId="1" applyNumberFormat="1" applyFont="1" applyBorder="1" applyAlignment="1">
      <alignment horizontal="right" vertical="center"/>
    </xf>
    <xf numFmtId="41" fontId="9" fillId="2" borderId="51" xfId="3" applyFont="1" applyFill="1" applyBorder="1">
      <alignment vertical="center"/>
    </xf>
    <xf numFmtId="41" fontId="14" fillId="4" borderId="15" xfId="2" applyFont="1" applyFill="1" applyBorder="1" applyAlignment="1">
      <alignment horizontal="center" vertical="center"/>
    </xf>
    <xf numFmtId="41" fontId="14" fillId="4" borderId="6" xfId="2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6" xfId="1" applyFont="1" applyFill="1" applyBorder="1" applyAlignment="1">
      <alignment horizontal="center" vertical="center"/>
    </xf>
    <xf numFmtId="0" fontId="14" fillId="4" borderId="7" xfId="1" applyFont="1" applyFill="1" applyBorder="1" applyAlignment="1">
      <alignment horizontal="center" vertical="center"/>
    </xf>
    <xf numFmtId="0" fontId="14" fillId="4" borderId="14" xfId="1" applyFont="1" applyFill="1" applyBorder="1" applyAlignment="1">
      <alignment horizontal="center" vertical="center"/>
    </xf>
    <xf numFmtId="41" fontId="14" fillId="4" borderId="13" xfId="3" applyFont="1" applyFill="1" applyBorder="1" applyAlignment="1">
      <alignment horizontal="center" vertical="center"/>
    </xf>
    <xf numFmtId="0" fontId="14" fillId="4" borderId="15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3" fontId="14" fillId="0" borderId="0" xfId="1" applyNumberFormat="1" applyFont="1" applyFill="1" applyBorder="1">
      <alignment vertical="center"/>
    </xf>
    <xf numFmtId="41" fontId="14" fillId="4" borderId="5" xfId="2" applyFont="1" applyFill="1" applyBorder="1" applyAlignment="1">
      <alignment vertical="center"/>
    </xf>
    <xf numFmtId="0" fontId="14" fillId="11" borderId="9" xfId="1" applyFont="1" applyFill="1" applyBorder="1" applyAlignment="1">
      <alignment horizontal="center" vertical="center"/>
    </xf>
    <xf numFmtId="41" fontId="19" fillId="11" borderId="9" xfId="2" applyFont="1" applyFill="1" applyBorder="1" applyAlignment="1">
      <alignment vertical="center"/>
    </xf>
    <xf numFmtId="41" fontId="14" fillId="11" borderId="9" xfId="2" applyFont="1" applyFill="1" applyBorder="1" applyAlignment="1">
      <alignment vertical="center"/>
    </xf>
    <xf numFmtId="41" fontId="14" fillId="11" borderId="9" xfId="2" applyFont="1" applyFill="1" applyBorder="1" applyAlignment="1">
      <alignment horizontal="center" vertical="center"/>
    </xf>
    <xf numFmtId="0" fontId="14" fillId="11" borderId="12" xfId="1" applyFont="1" applyFill="1" applyBorder="1" applyAlignment="1">
      <alignment horizontal="left" vertical="center"/>
    </xf>
    <xf numFmtId="3" fontId="14" fillId="11" borderId="12" xfId="1" applyNumberFormat="1" applyFont="1" applyFill="1" applyBorder="1">
      <alignment vertical="center"/>
    </xf>
    <xf numFmtId="41" fontId="19" fillId="11" borderId="13" xfId="2" applyFont="1" applyFill="1" applyBorder="1" applyAlignment="1">
      <alignment vertical="center"/>
    </xf>
    <xf numFmtId="41" fontId="19" fillId="11" borderId="9" xfId="3" applyFont="1" applyFill="1" applyBorder="1" applyAlignment="1">
      <alignment vertical="center"/>
    </xf>
    <xf numFmtId="41" fontId="19" fillId="2" borderId="11" xfId="2" applyFont="1" applyFill="1" applyBorder="1" applyAlignment="1">
      <alignment horizontal="center" vertical="center"/>
    </xf>
    <xf numFmtId="41" fontId="19" fillId="0" borderId="11" xfId="2" applyFont="1" applyBorder="1" applyAlignment="1">
      <alignment horizontal="right" vertical="center"/>
    </xf>
    <xf numFmtId="41" fontId="19" fillId="0" borderId="9" xfId="2" applyNumberFormat="1" applyFont="1" applyFill="1" applyBorder="1" applyAlignment="1">
      <alignment vertical="center"/>
    </xf>
    <xf numFmtId="0" fontId="14" fillId="4" borderId="0" xfId="1" applyFont="1" applyFill="1" applyBorder="1" applyAlignment="1">
      <alignment horizontal="center" vertical="center"/>
    </xf>
    <xf numFmtId="41" fontId="14" fillId="4" borderId="0" xfId="2" applyFont="1" applyFill="1" applyBorder="1" applyAlignment="1">
      <alignment vertical="center"/>
    </xf>
    <xf numFmtId="41" fontId="14" fillId="4" borderId="0" xfId="3" applyFont="1" applyFill="1" applyBorder="1">
      <alignment vertical="center"/>
    </xf>
    <xf numFmtId="41" fontId="14" fillId="0" borderId="0" xfId="3" applyFont="1" applyFill="1" applyBorder="1">
      <alignment vertical="center"/>
    </xf>
    <xf numFmtId="0" fontId="14" fillId="4" borderId="6" xfId="1" applyFont="1" applyFill="1" applyBorder="1" applyAlignment="1">
      <alignment horizontal="center" vertical="center"/>
    </xf>
    <xf numFmtId="41" fontId="14" fillId="4" borderId="6" xfId="2" applyFont="1" applyFill="1" applyBorder="1" applyAlignment="1">
      <alignment horizontal="center" vertical="center"/>
    </xf>
    <xf numFmtId="41" fontId="7" fillId="4" borderId="10" xfId="2" applyFont="1" applyFill="1" applyBorder="1" applyAlignment="1">
      <alignment vertical="center"/>
    </xf>
    <xf numFmtId="41" fontId="7" fillId="4" borderId="6" xfId="6" applyFont="1" applyFill="1" applyBorder="1" applyAlignment="1">
      <alignment horizontal="right" vertical="center" wrapText="1"/>
    </xf>
    <xf numFmtId="41" fontId="7" fillId="4" borderId="6" xfId="6" applyFont="1" applyFill="1" applyBorder="1" applyAlignment="1">
      <alignment horizontal="center" vertical="center" wrapText="1"/>
    </xf>
    <xf numFmtId="41" fontId="7" fillId="4" borderId="9" xfId="2" applyFont="1" applyFill="1" applyBorder="1" applyAlignment="1">
      <alignment vertical="center"/>
    </xf>
    <xf numFmtId="41" fontId="7" fillId="4" borderId="11" xfId="6" applyFont="1" applyFill="1" applyBorder="1" applyAlignment="1">
      <alignment vertical="center"/>
    </xf>
    <xf numFmtId="41" fontId="7" fillId="4" borderId="6" xfId="2" applyFont="1" applyFill="1" applyBorder="1" applyAlignment="1">
      <alignment vertical="center"/>
    </xf>
    <xf numFmtId="41" fontId="7" fillId="4" borderId="7" xfId="6" applyFont="1" applyFill="1" applyBorder="1" applyAlignment="1">
      <alignment vertical="center"/>
    </xf>
    <xf numFmtId="0" fontId="27" fillId="0" borderId="9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41" fontId="14" fillId="4" borderId="11" xfId="2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41" fontId="9" fillId="4" borderId="51" xfId="3" applyFont="1" applyFill="1" applyBorder="1" applyAlignment="1">
      <alignment horizontal="right" vertical="center"/>
    </xf>
    <xf numFmtId="41" fontId="9" fillId="4" borderId="51" xfId="3" applyFont="1" applyFill="1" applyBorder="1">
      <alignment vertical="center"/>
    </xf>
    <xf numFmtId="41" fontId="9" fillId="4" borderId="50" xfId="3" applyFont="1" applyFill="1" applyBorder="1">
      <alignment vertical="center"/>
    </xf>
    <xf numFmtId="0" fontId="14" fillId="2" borderId="14" xfId="1" applyFont="1" applyFill="1" applyBorder="1" applyAlignment="1">
      <alignment horizontal="center" vertical="center"/>
    </xf>
    <xf numFmtId="41" fontId="19" fillId="2" borderId="20" xfId="2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177" fontId="9" fillId="5" borderId="44" xfId="1" applyNumberFormat="1" applyFont="1" applyFill="1" applyBorder="1" applyAlignment="1">
      <alignment horizontal="center" vertical="center"/>
    </xf>
    <xf numFmtId="177" fontId="9" fillId="5" borderId="46" xfId="1" applyNumberFormat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23" fillId="2" borderId="11" xfId="4" applyFont="1" applyFill="1" applyBorder="1" applyAlignment="1">
      <alignment horizontal="center" vertical="center"/>
    </xf>
    <xf numFmtId="0" fontId="23" fillId="2" borderId="12" xfId="4" applyFont="1" applyFill="1" applyBorder="1" applyAlignment="1">
      <alignment horizontal="center" vertical="center"/>
    </xf>
    <xf numFmtId="0" fontId="23" fillId="2" borderId="13" xfId="4" applyFont="1" applyFill="1" applyBorder="1" applyAlignment="1">
      <alignment horizontal="center" vertical="center"/>
    </xf>
    <xf numFmtId="177" fontId="9" fillId="5" borderId="5" xfId="1" applyNumberFormat="1" applyFont="1" applyFill="1" applyBorder="1" applyAlignment="1">
      <alignment horizontal="center" vertical="center"/>
    </xf>
    <xf numFmtId="177" fontId="9" fillId="5" borderId="14" xfId="1" applyNumberFormat="1" applyFont="1" applyFill="1" applyBorder="1" applyAlignment="1">
      <alignment horizontal="center" vertical="center"/>
    </xf>
    <xf numFmtId="0" fontId="21" fillId="0" borderId="0" xfId="4" applyFont="1" applyAlignment="1">
      <alignment horizontal="center" vertical="center"/>
    </xf>
    <xf numFmtId="177" fontId="9" fillId="5" borderId="39" xfId="1" applyNumberFormat="1" applyFont="1" applyFill="1" applyBorder="1" applyAlignment="1">
      <alignment horizontal="center" vertical="center"/>
    </xf>
    <xf numFmtId="177" fontId="9" fillId="5" borderId="47" xfId="1" applyNumberFormat="1" applyFont="1" applyFill="1" applyBorder="1" applyAlignment="1">
      <alignment horizontal="center" vertical="center"/>
    </xf>
    <xf numFmtId="177" fontId="9" fillId="5" borderId="4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 wrapText="1"/>
    </xf>
    <xf numFmtId="176" fontId="7" fillId="0" borderId="6" xfId="2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8" fillId="0" borderId="11" xfId="4" applyFont="1" applyFill="1" applyBorder="1" applyAlignment="1">
      <alignment horizontal="center" vertical="center"/>
    </xf>
    <xf numFmtId="0" fontId="18" fillId="0" borderId="12" xfId="4" applyFont="1" applyFill="1" applyBorder="1" applyAlignment="1">
      <alignment horizontal="center" vertical="center"/>
    </xf>
    <xf numFmtId="0" fontId="18" fillId="0" borderId="13" xfId="4" applyFont="1" applyFill="1" applyBorder="1" applyAlignment="1">
      <alignment horizontal="center" vertical="center"/>
    </xf>
    <xf numFmtId="0" fontId="26" fillId="4" borderId="0" xfId="1" applyFont="1" applyFill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6" xfId="1" applyFont="1" applyFill="1" applyBorder="1" applyAlignment="1">
      <alignment horizontal="center" vertical="center"/>
    </xf>
    <xf numFmtId="176" fontId="7" fillId="4" borderId="2" xfId="2" applyNumberFormat="1" applyFont="1" applyFill="1" applyBorder="1" applyAlignment="1">
      <alignment horizontal="center" vertical="center" wrapText="1"/>
    </xf>
    <xf numFmtId="176" fontId="7" fillId="4" borderId="6" xfId="2" applyNumberFormat="1" applyFont="1" applyFill="1" applyBorder="1" applyAlignment="1">
      <alignment horizontal="center" vertical="center" wrapText="1"/>
    </xf>
    <xf numFmtId="176" fontId="14" fillId="4" borderId="2" xfId="2" applyNumberFormat="1" applyFont="1" applyFill="1" applyBorder="1" applyAlignment="1">
      <alignment horizontal="center" vertical="center" wrapText="1"/>
    </xf>
    <xf numFmtId="176" fontId="14" fillId="4" borderId="6" xfId="2" applyNumberFormat="1" applyFont="1" applyFill="1" applyBorder="1" applyAlignment="1">
      <alignment horizontal="center" vertical="center" wrapText="1"/>
    </xf>
    <xf numFmtId="0" fontId="14" fillId="4" borderId="3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5" xfId="1" applyFont="1" applyFill="1" applyBorder="1" applyAlignment="1">
      <alignment horizontal="center" vertical="center"/>
    </xf>
    <xf numFmtId="0" fontId="14" fillId="4" borderId="7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/>
    </xf>
    <xf numFmtId="0" fontId="14" fillId="4" borderId="14" xfId="1" applyFont="1" applyFill="1" applyBorder="1" applyAlignment="1">
      <alignment horizontal="center" vertical="center"/>
    </xf>
    <xf numFmtId="41" fontId="14" fillId="4" borderId="11" xfId="3" applyFont="1" applyFill="1" applyBorder="1" applyAlignment="1">
      <alignment horizontal="center" vertical="center"/>
    </xf>
    <xf numFmtId="41" fontId="14" fillId="4" borderId="12" xfId="3" applyFont="1" applyFill="1" applyBorder="1" applyAlignment="1">
      <alignment horizontal="center" vertical="center"/>
    </xf>
    <xf numFmtId="41" fontId="14" fillId="4" borderId="13" xfId="3" applyFont="1" applyFill="1" applyBorder="1" applyAlignment="1">
      <alignment horizontal="center" vertical="center"/>
    </xf>
    <xf numFmtId="0" fontId="14" fillId="4" borderId="15" xfId="1" applyFont="1" applyFill="1" applyBorder="1" applyAlignment="1">
      <alignment horizontal="center" vertical="center"/>
    </xf>
    <xf numFmtId="41" fontId="14" fillId="4" borderId="2" xfId="2" applyFont="1" applyFill="1" applyBorder="1" applyAlignment="1">
      <alignment horizontal="center" vertical="center"/>
    </xf>
    <xf numFmtId="41" fontId="14" fillId="4" borderId="15" xfId="2" applyFont="1" applyFill="1" applyBorder="1" applyAlignment="1">
      <alignment horizontal="center" vertical="center"/>
    </xf>
    <xf numFmtId="41" fontId="14" fillId="4" borderId="6" xfId="2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41" fontId="14" fillId="0" borderId="11" xfId="3" applyFont="1" applyFill="1" applyBorder="1" applyAlignment="1">
      <alignment horizontal="center" vertical="center"/>
    </xf>
    <xf numFmtId="41" fontId="14" fillId="0" borderId="12" xfId="3" applyFont="1" applyFill="1" applyBorder="1" applyAlignment="1">
      <alignment horizontal="center" vertical="center"/>
    </xf>
    <xf numFmtId="41" fontId="14" fillId="0" borderId="13" xfId="3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176" fontId="14" fillId="0" borderId="2" xfId="2" applyNumberFormat="1" applyFont="1" applyFill="1" applyBorder="1" applyAlignment="1">
      <alignment horizontal="center" vertical="center" wrapText="1"/>
    </xf>
    <xf numFmtId="176" fontId="14" fillId="0" borderId="6" xfId="2" applyNumberFormat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/>
    </xf>
    <xf numFmtId="176" fontId="14" fillId="0" borderId="2" xfId="2" applyNumberFormat="1" applyFont="1" applyBorder="1" applyAlignment="1">
      <alignment horizontal="center" vertical="center" wrapText="1"/>
    </xf>
    <xf numFmtId="176" fontId="14" fillId="0" borderId="6" xfId="2" applyNumberFormat="1" applyFont="1" applyBorder="1" applyAlignment="1">
      <alignment horizontal="center" vertical="center" wrapText="1"/>
    </xf>
  </cellXfs>
  <cellStyles count="7">
    <cellStyle name="쉼표 [0]" xfId="6" builtinId="6"/>
    <cellStyle name="쉼표 [0] 2" xfId="2"/>
    <cellStyle name="쉼표 [0] 3" xfId="3"/>
    <cellStyle name="통화 [0] 2" xfId="5"/>
    <cellStyle name="표준" xfId="0" builtinId="0"/>
    <cellStyle name="표준 2" xfId="1"/>
    <cellStyle name="표준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workbookViewId="0">
      <selection activeCell="F6" sqref="F6"/>
    </sheetView>
  </sheetViews>
  <sheetFormatPr defaultRowHeight="16.5" x14ac:dyDescent="0.3"/>
  <cols>
    <col min="1" max="1" width="3" style="264" customWidth="1"/>
    <col min="2" max="2" width="16.25" style="264" customWidth="1"/>
    <col min="3" max="3" width="15.5" style="264" hidden="1" customWidth="1"/>
    <col min="4" max="4" width="15.5" style="264" customWidth="1"/>
    <col min="5" max="5" width="16.625" style="264" customWidth="1"/>
    <col min="6" max="7" width="15.75" style="264" customWidth="1"/>
    <col min="8" max="8" width="17.125" style="264" hidden="1" customWidth="1"/>
    <col min="9" max="9" width="17.875" style="264" customWidth="1"/>
    <col min="10" max="10" width="18.125" style="264" customWidth="1"/>
    <col min="11" max="11" width="16.25" style="264" customWidth="1"/>
    <col min="12" max="13" width="13.75" style="264" customWidth="1"/>
    <col min="14" max="16384" width="9" style="264"/>
  </cols>
  <sheetData>
    <row r="1" spans="2:13" ht="25.5" x14ac:dyDescent="0.3">
      <c r="B1" s="602" t="s">
        <v>422</v>
      </c>
      <c r="C1" s="602"/>
      <c r="D1" s="602"/>
      <c r="E1" s="602"/>
      <c r="F1" s="602"/>
      <c r="G1" s="602"/>
      <c r="H1" s="602"/>
      <c r="I1" s="602"/>
      <c r="J1" s="602"/>
      <c r="K1" s="602"/>
      <c r="L1" s="383"/>
      <c r="M1" s="271"/>
    </row>
    <row r="4" spans="2:13" s="1" customFormat="1" ht="25.5" customHeight="1" x14ac:dyDescent="0.3">
      <c r="B4" s="593" t="s">
        <v>250</v>
      </c>
      <c r="C4" s="603" t="s">
        <v>251</v>
      </c>
      <c r="D4" s="603"/>
      <c r="E4" s="603"/>
      <c r="F4" s="604"/>
      <c r="G4" s="600" t="s">
        <v>252</v>
      </c>
      <c r="H4" s="605" t="s">
        <v>253</v>
      </c>
      <c r="I4" s="603"/>
      <c r="J4" s="603"/>
      <c r="K4" s="604"/>
    </row>
    <row r="5" spans="2:13" s="1" customFormat="1" ht="29.25" customHeight="1" x14ac:dyDescent="0.3">
      <c r="B5" s="594"/>
      <c r="C5" s="528" t="s">
        <v>382</v>
      </c>
      <c r="D5" s="464" t="s">
        <v>415</v>
      </c>
      <c r="E5" s="464" t="s">
        <v>416</v>
      </c>
      <c r="F5" s="465" t="s">
        <v>384</v>
      </c>
      <c r="G5" s="601"/>
      <c r="H5" s="464" t="s">
        <v>383</v>
      </c>
      <c r="I5" s="464" t="s">
        <v>415</v>
      </c>
      <c r="J5" s="464" t="s">
        <v>416</v>
      </c>
      <c r="K5" s="465" t="s">
        <v>384</v>
      </c>
    </row>
    <row r="6" spans="2:13" s="1" customFormat="1" ht="31.5" customHeight="1" x14ac:dyDescent="0.3">
      <c r="B6" s="308" t="s">
        <v>254</v>
      </c>
      <c r="C6" s="529">
        <f>C7+C8+C9+C11+C12</f>
        <v>1085119540</v>
      </c>
      <c r="D6" s="508">
        <f>D7+D8+D9+D11+D12</f>
        <v>1184017403</v>
      </c>
      <c r="E6" s="302">
        <f>E7+E8+E9+E11+E12</f>
        <v>1675938197</v>
      </c>
      <c r="F6" s="520">
        <f>E6-D6</f>
        <v>491920794</v>
      </c>
      <c r="G6" s="521" t="s">
        <v>255</v>
      </c>
      <c r="H6" s="304">
        <f>SUM(H7:H12)</f>
        <v>1085119540</v>
      </c>
      <c r="I6" s="524">
        <f>SUM(I7:I12)</f>
        <v>1184017403</v>
      </c>
      <c r="J6" s="303">
        <f>SUM(J7:J12)</f>
        <v>1675938197</v>
      </c>
      <c r="K6" s="384">
        <f>J6-I6</f>
        <v>491920794</v>
      </c>
    </row>
    <row r="7" spans="2:13" s="1" customFormat="1" ht="31.5" customHeight="1" x14ac:dyDescent="0.3">
      <c r="B7" s="309" t="s">
        <v>256</v>
      </c>
      <c r="C7" s="530">
        <v>968441600</v>
      </c>
      <c r="D7" s="509">
        <v>975901373</v>
      </c>
      <c r="E7" s="300">
        <v>1546193000</v>
      </c>
      <c r="F7" s="386">
        <f t="shared" ref="F7:F12" si="0">E7-D7</f>
        <v>570291627</v>
      </c>
      <c r="G7" s="522" t="s">
        <v>257</v>
      </c>
      <c r="H7" s="305">
        <v>337793140</v>
      </c>
      <c r="I7" s="586">
        <v>359797290</v>
      </c>
      <c r="J7" s="513">
        <v>361939899</v>
      </c>
      <c r="K7" s="535">
        <f t="shared" ref="K7:K10" si="1">J7-I7</f>
        <v>2142609</v>
      </c>
    </row>
    <row r="8" spans="2:13" s="1" customFormat="1" ht="31.5" customHeight="1" x14ac:dyDescent="0.3">
      <c r="B8" s="309" t="s">
        <v>43</v>
      </c>
      <c r="C8" s="530">
        <v>25000000</v>
      </c>
      <c r="D8" s="509">
        <v>31224000</v>
      </c>
      <c r="E8" s="300">
        <v>25000000</v>
      </c>
      <c r="F8" s="386">
        <f t="shared" si="0"/>
        <v>-6224000</v>
      </c>
      <c r="G8" s="522" t="s">
        <v>258</v>
      </c>
      <c r="H8" s="306">
        <v>20600000</v>
      </c>
      <c r="I8" s="587">
        <v>74022690</v>
      </c>
      <c r="J8" s="536">
        <v>14500000</v>
      </c>
      <c r="K8" s="535">
        <f t="shared" si="1"/>
        <v>-59522690</v>
      </c>
    </row>
    <row r="9" spans="2:13" s="1" customFormat="1" ht="31.5" customHeight="1" x14ac:dyDescent="0.3">
      <c r="B9" s="309" t="s">
        <v>259</v>
      </c>
      <c r="C9" s="530">
        <f>C10</f>
        <v>50000000</v>
      </c>
      <c r="D9" s="509">
        <f>D10</f>
        <v>99418660</v>
      </c>
      <c r="E9" s="300">
        <f>E10</f>
        <v>52683220</v>
      </c>
      <c r="F9" s="386">
        <f t="shared" si="0"/>
        <v>-46735440</v>
      </c>
      <c r="G9" s="522" t="s">
        <v>260</v>
      </c>
      <c r="H9" s="305">
        <v>726206400</v>
      </c>
      <c r="I9" s="586">
        <v>749541123</v>
      </c>
      <c r="J9" s="513">
        <v>1298978298</v>
      </c>
      <c r="K9" s="535">
        <f t="shared" si="1"/>
        <v>549437175</v>
      </c>
    </row>
    <row r="10" spans="2:13" s="1" customFormat="1" ht="31.5" customHeight="1" x14ac:dyDescent="0.3">
      <c r="B10" s="533" t="s">
        <v>261</v>
      </c>
      <c r="C10" s="531">
        <v>50000000</v>
      </c>
      <c r="D10" s="510">
        <v>99418660</v>
      </c>
      <c r="E10" s="301">
        <v>52683220</v>
      </c>
      <c r="F10" s="386">
        <f t="shared" si="0"/>
        <v>-46735440</v>
      </c>
      <c r="G10" s="522" t="s">
        <v>262</v>
      </c>
      <c r="H10" s="306">
        <v>520000</v>
      </c>
      <c r="I10" s="588">
        <v>656300</v>
      </c>
      <c r="J10" s="512">
        <v>520000</v>
      </c>
      <c r="K10" s="385">
        <f t="shared" si="1"/>
        <v>-136300</v>
      </c>
    </row>
    <row r="11" spans="2:13" s="1" customFormat="1" ht="31.5" customHeight="1" x14ac:dyDescent="0.3">
      <c r="B11" s="309" t="s">
        <v>263</v>
      </c>
      <c r="C11" s="530">
        <v>31020000</v>
      </c>
      <c r="D11" s="509">
        <v>46101890</v>
      </c>
      <c r="E11" s="300">
        <v>42165077</v>
      </c>
      <c r="F11" s="386">
        <f t="shared" si="0"/>
        <v>-3936813</v>
      </c>
      <c r="G11" s="522" t="s">
        <v>264</v>
      </c>
      <c r="H11" s="305"/>
      <c r="I11" s="525"/>
      <c r="J11" s="513"/>
      <c r="K11" s="386"/>
    </row>
    <row r="12" spans="2:13" s="1" customFormat="1" ht="31.5" customHeight="1" x14ac:dyDescent="0.3">
      <c r="B12" s="534" t="s">
        <v>265</v>
      </c>
      <c r="C12" s="532">
        <v>10657940</v>
      </c>
      <c r="D12" s="511">
        <v>31371480</v>
      </c>
      <c r="E12" s="505">
        <v>9896900</v>
      </c>
      <c r="F12" s="527">
        <f t="shared" si="0"/>
        <v>-21474580</v>
      </c>
      <c r="G12" s="523"/>
      <c r="H12" s="307"/>
      <c r="I12" s="526"/>
      <c r="J12" s="514"/>
      <c r="K12" s="387"/>
    </row>
    <row r="14" spans="2:13" ht="22.5" hidden="1" customHeight="1" x14ac:dyDescent="0.3">
      <c r="B14" s="595" t="s">
        <v>11</v>
      </c>
      <c r="C14" s="596"/>
      <c r="D14" s="597" t="s">
        <v>286</v>
      </c>
      <c r="E14" s="598"/>
      <c r="F14" s="599"/>
    </row>
    <row r="15" spans="2:13" ht="22.5" hidden="1" customHeight="1" x14ac:dyDescent="0.3">
      <c r="B15" s="272" t="s">
        <v>12</v>
      </c>
      <c r="C15" s="270">
        <v>160000000</v>
      </c>
      <c r="D15" s="273" t="s">
        <v>287</v>
      </c>
      <c r="E15" s="506"/>
      <c r="F15" s="274">
        <f>C15+C18</f>
        <v>264000000</v>
      </c>
    </row>
    <row r="16" spans="2:13" ht="22.5" hidden="1" customHeight="1" x14ac:dyDescent="0.3">
      <c r="B16" s="272" t="s">
        <v>14</v>
      </c>
      <c r="C16" s="270">
        <v>15000000</v>
      </c>
      <c r="D16" s="273" t="s">
        <v>288</v>
      </c>
      <c r="E16" s="506"/>
      <c r="F16" s="274">
        <f>C16+C19</f>
        <v>24750000</v>
      </c>
    </row>
    <row r="17" spans="2:13" ht="22.5" hidden="1" customHeight="1" x14ac:dyDescent="0.3">
      <c r="B17" s="272" t="s">
        <v>16</v>
      </c>
      <c r="C17" s="270">
        <v>25000000</v>
      </c>
      <c r="D17" s="273" t="s">
        <v>289</v>
      </c>
      <c r="E17" s="506"/>
      <c r="F17" s="274">
        <f>C17+C20</f>
        <v>41250000</v>
      </c>
    </row>
    <row r="18" spans="2:13" ht="22.5" hidden="1" customHeight="1" x14ac:dyDescent="0.3">
      <c r="B18" s="272" t="s">
        <v>18</v>
      </c>
      <c r="C18" s="270">
        <v>104000000</v>
      </c>
      <c r="D18" s="273"/>
      <c r="E18" s="506"/>
      <c r="F18" s="275"/>
    </row>
    <row r="19" spans="2:13" ht="22.5" hidden="1" customHeight="1" x14ac:dyDescent="0.3">
      <c r="B19" s="272" t="s">
        <v>20</v>
      </c>
      <c r="C19" s="270">
        <v>9750000</v>
      </c>
      <c r="D19" s="273"/>
      <c r="E19" s="506"/>
      <c r="F19" s="275"/>
    </row>
    <row r="20" spans="2:13" ht="22.5" hidden="1" customHeight="1" x14ac:dyDescent="0.3">
      <c r="B20" s="272" t="s">
        <v>21</v>
      </c>
      <c r="C20" s="270">
        <v>16250000</v>
      </c>
      <c r="D20" s="273"/>
      <c r="E20" s="506"/>
      <c r="F20" s="275"/>
    </row>
    <row r="21" spans="2:13" ht="22.5" hidden="1" customHeight="1" x14ac:dyDescent="0.3">
      <c r="B21" s="276"/>
      <c r="C21" s="277">
        <f>SUM(C15:C20)</f>
        <v>330000000</v>
      </c>
      <c r="D21" s="278"/>
      <c r="E21" s="507"/>
      <c r="F21" s="279">
        <f>SUM(F15:F20)</f>
        <v>330000000</v>
      </c>
    </row>
    <row r="22" spans="2:13" hidden="1" x14ac:dyDescent="0.3"/>
    <row r="23" spans="2:13" ht="24" hidden="1" customHeight="1" x14ac:dyDescent="0.3">
      <c r="B23" s="288" t="s">
        <v>300</v>
      </c>
      <c r="C23" s="296" t="s">
        <v>293</v>
      </c>
      <c r="D23" s="296" t="s">
        <v>292</v>
      </c>
      <c r="E23" s="296"/>
      <c r="F23" s="296" t="s">
        <v>304</v>
      </c>
      <c r="G23" s="297" t="s">
        <v>303</v>
      </c>
      <c r="H23" s="296" t="s">
        <v>301</v>
      </c>
      <c r="I23" s="297" t="s">
        <v>303</v>
      </c>
      <c r="J23" s="515"/>
      <c r="K23" s="296" t="s">
        <v>302</v>
      </c>
    </row>
    <row r="24" spans="2:13" ht="24" hidden="1" customHeight="1" x14ac:dyDescent="0.3">
      <c r="B24" s="292" t="s">
        <v>291</v>
      </c>
      <c r="C24" s="293">
        <v>315507560</v>
      </c>
      <c r="D24" s="293">
        <v>264000000</v>
      </c>
      <c r="E24" s="293"/>
      <c r="F24" s="294">
        <v>0.83</v>
      </c>
      <c r="G24" s="295">
        <v>0.17</v>
      </c>
      <c r="H24" s="293"/>
      <c r="I24" s="295"/>
      <c r="J24" s="516"/>
      <c r="K24" s="293"/>
      <c r="L24" s="299"/>
      <c r="M24" s="298"/>
    </row>
    <row r="25" spans="2:13" ht="24" hidden="1" customHeight="1" x14ac:dyDescent="0.3">
      <c r="B25" s="283" t="s">
        <v>294</v>
      </c>
      <c r="C25" s="280">
        <v>57667640</v>
      </c>
      <c r="D25" s="280">
        <v>18150000</v>
      </c>
      <c r="E25" s="280"/>
      <c r="F25" s="281">
        <v>0.31</v>
      </c>
      <c r="G25" s="282">
        <v>0.36</v>
      </c>
      <c r="H25" s="280">
        <v>8732060</v>
      </c>
      <c r="I25" s="282">
        <v>0.16</v>
      </c>
      <c r="J25" s="517"/>
      <c r="K25" s="280">
        <v>9793140</v>
      </c>
      <c r="L25" s="299"/>
      <c r="M25" s="298"/>
    </row>
    <row r="26" spans="2:13" ht="24" hidden="1" customHeight="1" x14ac:dyDescent="0.3">
      <c r="B26" s="283" t="s">
        <v>295</v>
      </c>
      <c r="C26" s="280">
        <v>27800000</v>
      </c>
      <c r="D26" s="280">
        <v>3000000</v>
      </c>
      <c r="E26" s="280"/>
      <c r="F26" s="281">
        <v>0.11</v>
      </c>
      <c r="G26" s="282">
        <v>0.86</v>
      </c>
      <c r="H26" s="280"/>
      <c r="I26" s="282"/>
      <c r="J26" s="517"/>
      <c r="K26" s="280">
        <v>800000</v>
      </c>
      <c r="L26" s="299"/>
    </row>
    <row r="27" spans="2:13" ht="24" hidden="1" customHeight="1" x14ac:dyDescent="0.3">
      <c r="B27" s="283" t="s">
        <v>296</v>
      </c>
      <c r="C27" s="280">
        <v>33004800</v>
      </c>
      <c r="D27" s="280">
        <v>3600000</v>
      </c>
      <c r="E27" s="280"/>
      <c r="F27" s="281">
        <v>0.1</v>
      </c>
      <c r="G27" s="282">
        <v>0.02</v>
      </c>
      <c r="H27" s="280">
        <v>11007940</v>
      </c>
      <c r="I27" s="282">
        <v>0.34</v>
      </c>
      <c r="J27" s="517"/>
      <c r="K27" s="280">
        <v>17896860</v>
      </c>
      <c r="L27" s="299"/>
    </row>
    <row r="28" spans="2:13" ht="24" hidden="1" customHeight="1" x14ac:dyDescent="0.3">
      <c r="B28" s="283" t="s">
        <v>297</v>
      </c>
      <c r="C28" s="280">
        <v>54260000</v>
      </c>
      <c r="D28" s="280">
        <v>41250000</v>
      </c>
      <c r="E28" s="280"/>
      <c r="F28" s="281">
        <v>0.76</v>
      </c>
      <c r="G28" s="282"/>
      <c r="H28" s="280">
        <v>5260000</v>
      </c>
      <c r="I28" s="282">
        <v>0.1</v>
      </c>
      <c r="J28" s="517"/>
      <c r="K28" s="280">
        <v>7750000</v>
      </c>
      <c r="L28" s="299"/>
    </row>
    <row r="29" spans="2:13" ht="24" hidden="1" customHeight="1" x14ac:dyDescent="0.3">
      <c r="B29" s="284" t="s">
        <v>298</v>
      </c>
      <c r="C29" s="285">
        <v>520000</v>
      </c>
      <c r="D29" s="285"/>
      <c r="E29" s="285"/>
      <c r="F29" s="286">
        <v>0</v>
      </c>
      <c r="G29" s="287"/>
      <c r="H29" s="285"/>
      <c r="I29" s="287"/>
      <c r="J29" s="518"/>
      <c r="K29" s="285">
        <v>520000</v>
      </c>
      <c r="L29" s="299"/>
    </row>
    <row r="30" spans="2:13" ht="24" hidden="1" customHeight="1" x14ac:dyDescent="0.3">
      <c r="B30" s="288" t="s">
        <v>299</v>
      </c>
      <c r="C30" s="289">
        <f>SUM(C24:C29)</f>
        <v>488760000</v>
      </c>
      <c r="D30" s="289">
        <f>SUM(D24:D29)</f>
        <v>330000000</v>
      </c>
      <c r="E30" s="289"/>
      <c r="F30" s="290"/>
      <c r="G30" s="291"/>
      <c r="H30" s="289">
        <f>SUM(H24:H29)</f>
        <v>25000000</v>
      </c>
      <c r="I30" s="291"/>
      <c r="J30" s="519"/>
      <c r="K30" s="289">
        <f>SUM(K24:K29)</f>
        <v>36760000</v>
      </c>
      <c r="L30" s="298"/>
    </row>
    <row r="31" spans="2:13" hidden="1" x14ac:dyDescent="0.3"/>
    <row r="32" spans="2:13" hidden="1" x14ac:dyDescent="0.3">
      <c r="B32" s="264" t="s">
        <v>306</v>
      </c>
      <c r="C32" s="264" t="s">
        <v>307</v>
      </c>
    </row>
    <row r="33" hidden="1" x14ac:dyDescent="0.3"/>
  </sheetData>
  <mergeCells count="7">
    <mergeCell ref="B4:B5"/>
    <mergeCell ref="B14:C14"/>
    <mergeCell ref="D14:F14"/>
    <mergeCell ref="G4:G5"/>
    <mergeCell ref="B1:K1"/>
    <mergeCell ref="C4:F4"/>
    <mergeCell ref="H4:K4"/>
  </mergeCells>
  <phoneticPr fontId="3" type="noConversion"/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71"/>
  <sheetViews>
    <sheetView topLeftCell="A36" workbookViewId="0">
      <selection activeCell="A56" sqref="A56"/>
    </sheetView>
  </sheetViews>
  <sheetFormatPr defaultRowHeight="13.5" x14ac:dyDescent="0.3"/>
  <cols>
    <col min="1" max="1" width="12.375" style="1" customWidth="1"/>
    <col min="2" max="2" width="10.5" style="1" customWidth="1"/>
    <col min="3" max="3" width="18.75" style="69" customWidth="1"/>
    <col min="4" max="5" width="17" style="70" customWidth="1"/>
    <col min="6" max="6" width="14.5" style="70" hidden="1" customWidth="1"/>
    <col min="7" max="7" width="14.875" style="70" customWidth="1"/>
    <col min="8" max="16384" width="9" style="1"/>
  </cols>
  <sheetData>
    <row r="1" spans="1:7" ht="21" customHeight="1" x14ac:dyDescent="0.3">
      <c r="A1" s="606" t="s">
        <v>419</v>
      </c>
      <c r="B1" s="606"/>
      <c r="C1" s="606"/>
      <c r="D1" s="606"/>
      <c r="E1" s="606"/>
      <c r="F1" s="606"/>
      <c r="G1" s="606"/>
    </row>
    <row r="2" spans="1:7" ht="15" customHeight="1" x14ac:dyDescent="0.3">
      <c r="A2" s="609" t="s">
        <v>0</v>
      </c>
      <c r="B2" s="609"/>
      <c r="C2" s="609"/>
      <c r="D2" s="2"/>
      <c r="E2" s="2"/>
      <c r="F2" s="2"/>
      <c r="G2" s="2"/>
    </row>
    <row r="3" spans="1:7" ht="15" customHeight="1" x14ac:dyDescent="0.3">
      <c r="A3" s="610" t="s">
        <v>1</v>
      </c>
      <c r="B3" s="610" t="s">
        <v>2</v>
      </c>
      <c r="C3" s="610" t="s">
        <v>3</v>
      </c>
      <c r="D3" s="607" t="s">
        <v>305</v>
      </c>
      <c r="E3" s="607" t="s">
        <v>417</v>
      </c>
      <c r="F3" s="607" t="s">
        <v>4</v>
      </c>
      <c r="G3" s="607" t="s">
        <v>5</v>
      </c>
    </row>
    <row r="4" spans="1:7" ht="15" customHeight="1" x14ac:dyDescent="0.3">
      <c r="A4" s="611"/>
      <c r="B4" s="611"/>
      <c r="C4" s="611"/>
      <c r="D4" s="608"/>
      <c r="E4" s="608"/>
      <c r="F4" s="608"/>
      <c r="G4" s="608"/>
    </row>
    <row r="5" spans="1:7" ht="12" customHeight="1" x14ac:dyDescent="0.3">
      <c r="A5" s="3" t="s">
        <v>7</v>
      </c>
      <c r="B5" s="4"/>
      <c r="C5" s="3"/>
      <c r="D5" s="5">
        <f>D6+D40+D45+D50+D61</f>
        <v>1184017403</v>
      </c>
      <c r="E5" s="5">
        <f>E6+E40+E45+E50+E61</f>
        <v>1675938197</v>
      </c>
      <c r="F5" s="5">
        <f>F6+F40+F45+F50+F61</f>
        <v>1124574030</v>
      </c>
      <c r="G5" s="5">
        <f>G6+G40+G45+G50+G61</f>
        <v>491920794</v>
      </c>
    </row>
    <row r="6" spans="1:7" ht="12" customHeight="1" x14ac:dyDescent="0.3">
      <c r="A6" s="6" t="s">
        <v>8</v>
      </c>
      <c r="B6" s="7"/>
      <c r="C6" s="4"/>
      <c r="D6" s="8">
        <f>D7+D32</f>
        <v>975901373</v>
      </c>
      <c r="E6" s="8">
        <f>E7+E32</f>
        <v>1546193000</v>
      </c>
      <c r="F6" s="559">
        <f>F7+F32</f>
        <v>918258000</v>
      </c>
      <c r="G6" s="9">
        <f>G7+G30+G32</f>
        <v>570291627</v>
      </c>
    </row>
    <row r="7" spans="1:7" ht="12" customHeight="1" x14ac:dyDescent="0.3">
      <c r="A7" s="10"/>
      <c r="B7" s="11" t="s">
        <v>9</v>
      </c>
      <c r="C7" s="12"/>
      <c r="D7" s="13">
        <f>SUM(D8:D20)</f>
        <v>330000000</v>
      </c>
      <c r="E7" s="13">
        <f>SUM(E8:E20)</f>
        <v>330000000</v>
      </c>
      <c r="F7" s="560">
        <f>SUM(F8:F20)</f>
        <v>330000000</v>
      </c>
      <c r="G7" s="14">
        <f>SUM(G8:G20)</f>
        <v>0</v>
      </c>
    </row>
    <row r="8" spans="1:7" ht="12" customHeight="1" x14ac:dyDescent="0.3">
      <c r="A8" s="269"/>
      <c r="B8" s="15"/>
      <c r="C8" s="16" t="s">
        <v>10</v>
      </c>
      <c r="D8" s="17">
        <v>122026020</v>
      </c>
      <c r="E8" s="18">
        <v>122440400</v>
      </c>
      <c r="F8" s="17">
        <v>122026020</v>
      </c>
      <c r="G8" s="19">
        <f>E8-D8</f>
        <v>414380</v>
      </c>
    </row>
    <row r="9" spans="1:7" ht="12" customHeight="1" x14ac:dyDescent="0.3">
      <c r="A9" s="269"/>
      <c r="B9" s="20"/>
      <c r="C9" s="21" t="s">
        <v>19</v>
      </c>
      <c r="D9" s="22">
        <v>13922360</v>
      </c>
      <c r="E9" s="23">
        <v>13469940</v>
      </c>
      <c r="F9" s="22">
        <v>13922360</v>
      </c>
      <c r="G9" s="19">
        <f>E9-D9</f>
        <v>-452420</v>
      </c>
    </row>
    <row r="10" spans="1:7" ht="12" customHeight="1" x14ac:dyDescent="0.3">
      <c r="A10" s="269"/>
      <c r="B10" s="20"/>
      <c r="C10" s="21" t="s">
        <v>22</v>
      </c>
      <c r="D10" s="23">
        <v>11329030</v>
      </c>
      <c r="E10" s="23">
        <v>11325870</v>
      </c>
      <c r="F10" s="23">
        <v>11329030</v>
      </c>
      <c r="G10" s="18">
        <f>E10-D10</f>
        <v>-3160</v>
      </c>
    </row>
    <row r="11" spans="1:7" ht="12" customHeight="1" x14ac:dyDescent="0.3">
      <c r="A11" s="269"/>
      <c r="B11" s="20"/>
      <c r="C11" s="21" t="s">
        <v>23</v>
      </c>
      <c r="D11" s="22">
        <v>12722590</v>
      </c>
      <c r="E11" s="23">
        <v>12763790</v>
      </c>
      <c r="F11" s="22">
        <v>12722590</v>
      </c>
      <c r="G11" s="19">
        <f>E11-D11</f>
        <v>41200</v>
      </c>
    </row>
    <row r="12" spans="1:7" ht="12" customHeight="1" x14ac:dyDescent="0.3">
      <c r="A12" s="269"/>
      <c r="B12" s="20"/>
      <c r="C12" s="21" t="s">
        <v>29</v>
      </c>
      <c r="D12" s="22">
        <v>15000000</v>
      </c>
      <c r="E12" s="23">
        <v>15000000</v>
      </c>
      <c r="F12" s="23">
        <v>15000000</v>
      </c>
      <c r="G12" s="19">
        <f>E12-D12</f>
        <v>0</v>
      </c>
    </row>
    <row r="13" spans="1:7" ht="12" hidden="1" customHeight="1" x14ac:dyDescent="0.3">
      <c r="A13" s="269"/>
      <c r="B13" s="20"/>
      <c r="C13" s="24"/>
      <c r="D13" s="25"/>
      <c r="E13" s="26"/>
      <c r="F13" s="25"/>
      <c r="G13" s="29"/>
    </row>
    <row r="14" spans="1:7" ht="12" customHeight="1" x14ac:dyDescent="0.3">
      <c r="A14" s="269"/>
      <c r="B14" s="20"/>
      <c r="C14" s="21" t="s">
        <v>16</v>
      </c>
      <c r="D14" s="22">
        <v>25000000</v>
      </c>
      <c r="E14" s="23">
        <v>25000000</v>
      </c>
      <c r="F14" s="22">
        <v>25000000</v>
      </c>
      <c r="G14" s="18">
        <f>E14-D14</f>
        <v>0</v>
      </c>
    </row>
    <row r="15" spans="1:7" ht="12" customHeight="1" x14ac:dyDescent="0.3">
      <c r="A15" s="30"/>
      <c r="B15" s="24"/>
      <c r="C15" s="31" t="s">
        <v>267</v>
      </c>
      <c r="D15" s="32">
        <v>71916300</v>
      </c>
      <c r="E15" s="33">
        <v>81443300</v>
      </c>
      <c r="F15" s="32">
        <v>75281900</v>
      </c>
      <c r="G15" s="18">
        <f>E15-D15</f>
        <v>9527000</v>
      </c>
    </row>
    <row r="16" spans="1:7" ht="12" customHeight="1" x14ac:dyDescent="0.3">
      <c r="A16" s="30"/>
      <c r="B16" s="24"/>
      <c r="C16" s="31" t="s">
        <v>268</v>
      </c>
      <c r="D16" s="32">
        <v>6735480</v>
      </c>
      <c r="E16" s="33">
        <v>6893700</v>
      </c>
      <c r="F16" s="32">
        <v>6735480</v>
      </c>
      <c r="G16" s="18">
        <f>E16-D16</f>
        <v>158220</v>
      </c>
    </row>
    <row r="17" spans="1:7" ht="12" customHeight="1" x14ac:dyDescent="0.3">
      <c r="A17" s="30"/>
      <c r="B17" s="24"/>
      <c r="C17" s="31" t="s">
        <v>266</v>
      </c>
      <c r="D17" s="32">
        <v>6756340</v>
      </c>
      <c r="E17" s="33">
        <v>7361420</v>
      </c>
      <c r="F17" s="32">
        <v>6834790</v>
      </c>
      <c r="G17" s="18">
        <f>E17-D17</f>
        <v>605080</v>
      </c>
    </row>
    <row r="18" spans="1:7" ht="12" customHeight="1" x14ac:dyDescent="0.3">
      <c r="A18" s="30"/>
      <c r="B18" s="24"/>
      <c r="C18" s="31" t="s">
        <v>269</v>
      </c>
      <c r="D18" s="32">
        <v>7667850</v>
      </c>
      <c r="E18" s="33">
        <v>8301580</v>
      </c>
      <c r="F18" s="32">
        <v>7747830</v>
      </c>
      <c r="G18" s="18">
        <f>E18-D18</f>
        <v>633730</v>
      </c>
    </row>
    <row r="19" spans="1:7" ht="12" customHeight="1" x14ac:dyDescent="0.3">
      <c r="A19" s="30"/>
      <c r="B19" s="24"/>
      <c r="C19" s="49" t="s">
        <v>276</v>
      </c>
      <c r="D19" s="32">
        <v>13360000</v>
      </c>
      <c r="E19" s="33">
        <v>7600000</v>
      </c>
      <c r="F19" s="32">
        <v>13360000</v>
      </c>
      <c r="G19" s="18">
        <f>E19-D19</f>
        <v>-5760000</v>
      </c>
    </row>
    <row r="20" spans="1:7" ht="12" customHeight="1" x14ac:dyDescent="0.3">
      <c r="A20" s="30"/>
      <c r="B20" s="24"/>
      <c r="C20" s="49" t="s">
        <v>277</v>
      </c>
      <c r="D20" s="32">
        <v>23564030</v>
      </c>
      <c r="E20" s="33">
        <v>18400000</v>
      </c>
      <c r="F20" s="32">
        <v>20040000</v>
      </c>
      <c r="G20" s="18">
        <f>E20-D20</f>
        <v>-5164030</v>
      </c>
    </row>
    <row r="21" spans="1:7" ht="13.5" hidden="1" customHeight="1" x14ac:dyDescent="0.3">
      <c r="A21" s="34"/>
      <c r="B21" s="21" t="s">
        <v>30</v>
      </c>
      <c r="C21" s="21"/>
      <c r="D21" s="35">
        <f>SUM(D22:D29)</f>
        <v>0</v>
      </c>
      <c r="E21" s="35">
        <f>SUM(E22:E29)</f>
        <v>0</v>
      </c>
      <c r="F21" s="35">
        <f>SUM(F22:F29)</f>
        <v>0</v>
      </c>
      <c r="G21" s="36">
        <f>SUM(G22:G29)</f>
        <v>0</v>
      </c>
    </row>
    <row r="22" spans="1:7" ht="13.5" hidden="1" customHeight="1" x14ac:dyDescent="0.3">
      <c r="A22" s="37"/>
      <c r="B22" s="27"/>
      <c r="C22" s="38" t="s">
        <v>31</v>
      </c>
      <c r="D22" s="22"/>
      <c r="E22" s="23"/>
      <c r="F22" s="22"/>
      <c r="G22" s="19">
        <f>E22-D22</f>
        <v>0</v>
      </c>
    </row>
    <row r="23" spans="1:7" ht="13.5" hidden="1" customHeight="1" x14ac:dyDescent="0.3">
      <c r="A23" s="40"/>
      <c r="B23" s="27"/>
      <c r="C23" s="41" t="s">
        <v>32</v>
      </c>
      <c r="D23" s="22"/>
      <c r="E23" s="23"/>
      <c r="F23" s="22"/>
      <c r="G23" s="19">
        <f>E23-D23</f>
        <v>0</v>
      </c>
    </row>
    <row r="24" spans="1:7" ht="13.5" hidden="1" customHeight="1" x14ac:dyDescent="0.3">
      <c r="A24" s="40"/>
      <c r="B24" s="27"/>
      <c r="C24" s="41" t="s">
        <v>33</v>
      </c>
      <c r="D24" s="22"/>
      <c r="E24" s="23"/>
      <c r="F24" s="22"/>
      <c r="G24" s="19">
        <f>E24-D24</f>
        <v>0</v>
      </c>
    </row>
    <row r="25" spans="1:7" ht="13.5" hidden="1" customHeight="1" x14ac:dyDescent="0.3">
      <c r="A25" s="40"/>
      <c r="B25" s="27"/>
      <c r="C25" s="42" t="s">
        <v>35</v>
      </c>
      <c r="D25" s="22"/>
      <c r="E25" s="23"/>
      <c r="F25" s="22"/>
      <c r="G25" s="19">
        <f>E25-D25</f>
        <v>0</v>
      </c>
    </row>
    <row r="26" spans="1:7" ht="13.5" hidden="1" customHeight="1" x14ac:dyDescent="0.3">
      <c r="A26" s="40"/>
      <c r="B26" s="27"/>
      <c r="C26" s="42" t="s">
        <v>36</v>
      </c>
      <c r="D26" s="22"/>
      <c r="E26" s="23"/>
      <c r="F26" s="22"/>
      <c r="G26" s="19">
        <f>F26-E26</f>
        <v>0</v>
      </c>
    </row>
    <row r="27" spans="1:7" ht="13.5" hidden="1" customHeight="1" x14ac:dyDescent="0.3">
      <c r="A27" s="40"/>
      <c r="B27" s="27"/>
      <c r="C27" s="42" t="s">
        <v>37</v>
      </c>
      <c r="D27" s="22"/>
      <c r="E27" s="23"/>
      <c r="F27" s="22"/>
      <c r="G27" s="19">
        <f>F27-E27</f>
        <v>0</v>
      </c>
    </row>
    <row r="28" spans="1:7" ht="13.5" hidden="1" customHeight="1" x14ac:dyDescent="0.3">
      <c r="A28" s="40"/>
      <c r="B28" s="27"/>
      <c r="C28" s="41" t="s">
        <v>38</v>
      </c>
      <c r="D28" s="22"/>
      <c r="E28" s="23"/>
      <c r="F28" s="22"/>
      <c r="G28" s="19">
        <f>E28-D28</f>
        <v>0</v>
      </c>
    </row>
    <row r="29" spans="1:7" ht="13.5" hidden="1" customHeight="1" x14ac:dyDescent="0.3">
      <c r="A29" s="43"/>
      <c r="B29" s="44"/>
      <c r="C29" s="45" t="s">
        <v>39</v>
      </c>
      <c r="D29" s="22"/>
      <c r="E29" s="23"/>
      <c r="F29" s="22"/>
      <c r="G29" s="19">
        <f>F29-E29</f>
        <v>0</v>
      </c>
    </row>
    <row r="30" spans="1:7" ht="13.5" customHeight="1" x14ac:dyDescent="0.3">
      <c r="A30" s="46" t="s">
        <v>40</v>
      </c>
      <c r="B30" s="47"/>
      <c r="C30" s="48"/>
      <c r="D30" s="36">
        <f>SUM(D8:D21)</f>
        <v>330000000</v>
      </c>
      <c r="E30" s="36">
        <f>SUM(E8:E21)</f>
        <v>330000000</v>
      </c>
      <c r="F30" s="36">
        <f>SUM(F8:F21)</f>
        <v>330000000</v>
      </c>
      <c r="G30" s="36">
        <f>SUM(G8:G21)</f>
        <v>0</v>
      </c>
    </row>
    <row r="31" spans="1:7" ht="13.5" customHeight="1" x14ac:dyDescent="0.3">
      <c r="A31" s="46" t="s">
        <v>41</v>
      </c>
      <c r="B31" s="47"/>
      <c r="C31" s="48"/>
      <c r="D31" s="36">
        <f>D30</f>
        <v>330000000</v>
      </c>
      <c r="E31" s="36">
        <f>E30</f>
        <v>330000000</v>
      </c>
      <c r="F31" s="36">
        <f>F30</f>
        <v>330000000</v>
      </c>
      <c r="G31" s="36">
        <f>G30</f>
        <v>0</v>
      </c>
    </row>
    <row r="32" spans="1:7" ht="18" customHeight="1" x14ac:dyDescent="0.3">
      <c r="A32" s="30"/>
      <c r="B32" s="324" t="s">
        <v>344</v>
      </c>
      <c r="C32" s="321"/>
      <c r="D32" s="322">
        <f>SUM(D33:D39)</f>
        <v>645901373</v>
      </c>
      <c r="E32" s="322">
        <f>SUM(E33:E39)</f>
        <v>1216193000</v>
      </c>
      <c r="F32" s="322">
        <f>SUM(F33:F39)</f>
        <v>588258000</v>
      </c>
      <c r="G32" s="322">
        <f>E32-D32</f>
        <v>570291627</v>
      </c>
    </row>
    <row r="33" spans="1:7" ht="18" customHeight="1" x14ac:dyDescent="0.3">
      <c r="A33" s="30"/>
      <c r="B33" s="579"/>
      <c r="C33" s="38" t="s">
        <v>348</v>
      </c>
      <c r="D33" s="320">
        <v>96000000</v>
      </c>
      <c r="E33" s="318">
        <v>96000000</v>
      </c>
      <c r="F33" s="320">
        <v>96000000</v>
      </c>
      <c r="G33" s="320">
        <f>F33-E33</f>
        <v>0</v>
      </c>
    </row>
    <row r="34" spans="1:7" ht="18" customHeight="1" x14ac:dyDescent="0.3">
      <c r="A34" s="30"/>
      <c r="B34" s="580"/>
      <c r="C34" s="38" t="s">
        <v>349</v>
      </c>
      <c r="D34" s="320">
        <v>26713000</v>
      </c>
      <c r="E34" s="320">
        <v>26713000</v>
      </c>
      <c r="F34" s="320">
        <v>26713000</v>
      </c>
      <c r="G34" s="320">
        <f t="shared" ref="G34:G37" si="0">F34-E34</f>
        <v>0</v>
      </c>
    </row>
    <row r="35" spans="1:7" ht="18" customHeight="1" x14ac:dyDescent="0.3">
      <c r="A35" s="30"/>
      <c r="B35" s="580"/>
      <c r="C35" s="41" t="s">
        <v>32</v>
      </c>
      <c r="D35" s="320">
        <v>395815000</v>
      </c>
      <c r="E35" s="318"/>
      <c r="F35" s="320">
        <v>395815000</v>
      </c>
      <c r="G35" s="320">
        <f>E35-D35</f>
        <v>-395815000</v>
      </c>
    </row>
    <row r="36" spans="1:7" ht="18" customHeight="1" x14ac:dyDescent="0.3">
      <c r="A36" s="30"/>
      <c r="B36" s="591"/>
      <c r="C36" s="41" t="s">
        <v>420</v>
      </c>
      <c r="D36" s="320"/>
      <c r="E36" s="318">
        <v>1023750000</v>
      </c>
      <c r="F36" s="320"/>
      <c r="G36" s="320">
        <f>E36-D36</f>
        <v>1023750000</v>
      </c>
    </row>
    <row r="37" spans="1:7" ht="18" customHeight="1" x14ac:dyDescent="0.3">
      <c r="A37" s="30"/>
      <c r="B37" s="580"/>
      <c r="C37" s="41" t="s">
        <v>345</v>
      </c>
      <c r="D37" s="570">
        <v>57738863</v>
      </c>
      <c r="E37" s="569"/>
      <c r="F37" s="570"/>
      <c r="G37" s="570">
        <f t="shared" si="0"/>
        <v>0</v>
      </c>
    </row>
    <row r="38" spans="1:7" ht="18" customHeight="1" x14ac:dyDescent="0.3">
      <c r="A38" s="30"/>
      <c r="B38" s="580"/>
      <c r="C38" s="42" t="s">
        <v>346</v>
      </c>
      <c r="D38" s="320">
        <v>32884510</v>
      </c>
      <c r="E38" s="329">
        <v>32980000</v>
      </c>
      <c r="F38" s="320">
        <v>32980000</v>
      </c>
      <c r="G38" s="320">
        <f>E38-D38</f>
        <v>95490</v>
      </c>
    </row>
    <row r="39" spans="1:7" ht="18" customHeight="1" x14ac:dyDescent="0.3">
      <c r="A39" s="585"/>
      <c r="B39" s="582"/>
      <c r="C39" s="41" t="s">
        <v>347</v>
      </c>
      <c r="D39" s="320">
        <v>36750000</v>
      </c>
      <c r="E39" s="319">
        <v>36750000</v>
      </c>
      <c r="F39" s="320">
        <v>36750000</v>
      </c>
      <c r="G39" s="320">
        <f t="shared" ref="G39" si="1">E39-D39</f>
        <v>0</v>
      </c>
    </row>
    <row r="40" spans="1:7" ht="13.5" customHeight="1" x14ac:dyDescent="0.3">
      <c r="A40" s="323" t="s">
        <v>43</v>
      </c>
      <c r="B40" s="323"/>
      <c r="C40" s="4"/>
      <c r="D40" s="50">
        <f>D41</f>
        <v>31224000</v>
      </c>
      <c r="E40" s="50">
        <f>E41</f>
        <v>25000000</v>
      </c>
      <c r="F40" s="466">
        <f>F41</f>
        <v>31224000</v>
      </c>
      <c r="G40" s="50">
        <f>G41</f>
        <v>-6224000</v>
      </c>
    </row>
    <row r="41" spans="1:7" ht="13.5" customHeight="1" x14ac:dyDescent="0.3">
      <c r="A41" s="51"/>
      <c r="B41" s="581" t="s">
        <v>44</v>
      </c>
      <c r="C41" s="47"/>
      <c r="D41" s="52">
        <f>SUM(D42:D44)</f>
        <v>31224000</v>
      </c>
      <c r="E41" s="52">
        <f>SUM(E42:E44)</f>
        <v>25000000</v>
      </c>
      <c r="F41" s="467">
        <f>SUM(F42:F44)</f>
        <v>31224000</v>
      </c>
      <c r="G41" s="36">
        <f>SUM(G42:G44)</f>
        <v>-6224000</v>
      </c>
    </row>
    <row r="42" spans="1:7" ht="13.5" customHeight="1" x14ac:dyDescent="0.3">
      <c r="A42" s="53"/>
      <c r="B42" s="579"/>
      <c r="C42" s="581" t="s">
        <v>45</v>
      </c>
      <c r="D42" s="572">
        <v>9224000</v>
      </c>
      <c r="E42" s="571">
        <v>3000000</v>
      </c>
      <c r="F42" s="572">
        <v>9224000</v>
      </c>
      <c r="G42" s="36">
        <f>E42-D42</f>
        <v>-6224000</v>
      </c>
    </row>
    <row r="43" spans="1:7" ht="13.5" customHeight="1" x14ac:dyDescent="0.3">
      <c r="A43" s="53"/>
      <c r="B43" s="580"/>
      <c r="C43" s="581" t="s">
        <v>46</v>
      </c>
      <c r="D43" s="574">
        <v>19000000</v>
      </c>
      <c r="E43" s="573">
        <v>19000000</v>
      </c>
      <c r="F43" s="574">
        <v>19000000</v>
      </c>
      <c r="G43" s="36">
        <f t="shared" ref="G43:G44" si="2">E43-D43</f>
        <v>0</v>
      </c>
    </row>
    <row r="44" spans="1:7" ht="13.5" customHeight="1" x14ac:dyDescent="0.3">
      <c r="A44" s="55"/>
      <c r="B44" s="582"/>
      <c r="C44" s="581" t="s">
        <v>47</v>
      </c>
      <c r="D44" s="469">
        <v>3000000</v>
      </c>
      <c r="E44" s="54">
        <v>3000000</v>
      </c>
      <c r="F44" s="469">
        <v>3000000</v>
      </c>
      <c r="G44" s="36">
        <f t="shared" si="2"/>
        <v>0</v>
      </c>
    </row>
    <row r="45" spans="1:7" ht="15.75" customHeight="1" x14ac:dyDescent="0.3">
      <c r="A45" s="4" t="s">
        <v>48</v>
      </c>
      <c r="B45" s="56"/>
      <c r="C45" s="56"/>
      <c r="D45" s="57">
        <f>D46</f>
        <v>99418660</v>
      </c>
      <c r="E45" s="57">
        <f>E46</f>
        <v>52683220</v>
      </c>
      <c r="F45" s="470">
        <f>F46</f>
        <v>99418660</v>
      </c>
      <c r="G45" s="57">
        <f>G46</f>
        <v>-46735440</v>
      </c>
    </row>
    <row r="46" spans="1:7" ht="15.75" customHeight="1" x14ac:dyDescent="0.3">
      <c r="A46" s="579"/>
      <c r="B46" s="581" t="s">
        <v>49</v>
      </c>
      <c r="C46" s="581"/>
      <c r="D46" s="23">
        <f>D47+D48</f>
        <v>99418660</v>
      </c>
      <c r="E46" s="23">
        <f>E47+E48</f>
        <v>52683220</v>
      </c>
      <c r="F46" s="471">
        <f>F47+F48</f>
        <v>99418660</v>
      </c>
      <c r="G46" s="23">
        <f>G47+G48</f>
        <v>-46735440</v>
      </c>
    </row>
    <row r="47" spans="1:7" ht="15.75" customHeight="1" x14ac:dyDescent="0.3">
      <c r="A47" s="580"/>
      <c r="B47" s="579"/>
      <c r="C47" s="581" t="s">
        <v>50</v>
      </c>
      <c r="D47" s="468">
        <v>61363700</v>
      </c>
      <c r="E47" s="23">
        <v>9663700</v>
      </c>
      <c r="F47" s="468">
        <v>61363700</v>
      </c>
      <c r="G47" s="327">
        <f>E47-D47</f>
        <v>-51700000</v>
      </c>
    </row>
    <row r="48" spans="1:7" ht="15.75" customHeight="1" x14ac:dyDescent="0.3">
      <c r="A48" s="580"/>
      <c r="B48" s="580"/>
      <c r="C48" s="581" t="s">
        <v>52</v>
      </c>
      <c r="D48" s="468">
        <v>38054960</v>
      </c>
      <c r="E48" s="23">
        <v>43019520</v>
      </c>
      <c r="F48" s="468">
        <v>38054960</v>
      </c>
      <c r="G48" s="328">
        <f>E48-D48</f>
        <v>4964560</v>
      </c>
    </row>
    <row r="49" spans="1:7" ht="15.75" hidden="1" customHeight="1" x14ac:dyDescent="0.3">
      <c r="A49" s="580"/>
      <c r="B49" s="580"/>
      <c r="C49" s="580"/>
      <c r="D49" s="25"/>
      <c r="E49" s="26"/>
      <c r="F49" s="472"/>
      <c r="G49" s="325"/>
    </row>
    <row r="50" spans="1:7" ht="15.75" customHeight="1" x14ac:dyDescent="0.3">
      <c r="A50" s="6" t="s">
        <v>53</v>
      </c>
      <c r="B50" s="58"/>
      <c r="C50" s="56"/>
      <c r="D50" s="57">
        <f>D51</f>
        <v>46101890</v>
      </c>
      <c r="E50" s="57">
        <f>E51</f>
        <v>42165077</v>
      </c>
      <c r="F50" s="470">
        <f>F51</f>
        <v>46101890</v>
      </c>
      <c r="G50" s="57">
        <f>G51</f>
        <v>-3936813</v>
      </c>
    </row>
    <row r="51" spans="1:7" ht="15.75" customHeight="1" x14ac:dyDescent="0.3">
      <c r="A51" s="59"/>
      <c r="B51" s="581" t="s">
        <v>54</v>
      </c>
      <c r="C51" s="581"/>
      <c r="D51" s="36">
        <f>SUM(D52:D60)</f>
        <v>46101890</v>
      </c>
      <c r="E51" s="36">
        <f>SUM(E52:E60)</f>
        <v>42165077</v>
      </c>
      <c r="F51" s="473">
        <f>SUM(F52:F60)</f>
        <v>46101890</v>
      </c>
      <c r="G51" s="36">
        <f>SUM(G52:G60)</f>
        <v>-3936813</v>
      </c>
    </row>
    <row r="52" spans="1:7" ht="15.75" customHeight="1" x14ac:dyDescent="0.3">
      <c r="A52" s="53"/>
      <c r="B52" s="579"/>
      <c r="C52" s="581" t="s">
        <v>55</v>
      </c>
      <c r="D52" s="468">
        <v>18999077</v>
      </c>
      <c r="E52" s="23">
        <v>23801377</v>
      </c>
      <c r="F52" s="468">
        <v>18999077</v>
      </c>
      <c r="G52" s="18">
        <f>E52-D52</f>
        <v>4802300</v>
      </c>
    </row>
    <row r="53" spans="1:7" ht="15.75" customHeight="1" x14ac:dyDescent="0.3">
      <c r="A53" s="53"/>
      <c r="B53" s="580"/>
      <c r="C53" s="60" t="s">
        <v>56</v>
      </c>
      <c r="D53" s="19">
        <v>23413282</v>
      </c>
      <c r="E53" s="22">
        <v>15863700</v>
      </c>
      <c r="F53" s="19">
        <v>23413282</v>
      </c>
      <c r="G53" s="18">
        <f t="shared" ref="G53" si="3">E53-D53</f>
        <v>-7549582</v>
      </c>
    </row>
    <row r="54" spans="1:7" ht="15.75" customHeight="1" x14ac:dyDescent="0.3">
      <c r="A54" s="53"/>
      <c r="B54" s="580"/>
      <c r="C54" s="60" t="s">
        <v>57</v>
      </c>
      <c r="D54" s="22">
        <v>1000000</v>
      </c>
      <c r="E54" s="23">
        <v>1000000</v>
      </c>
      <c r="F54" s="22">
        <v>1000000</v>
      </c>
      <c r="G54" s="19">
        <f>E54-D54</f>
        <v>0</v>
      </c>
    </row>
    <row r="55" spans="1:7" ht="13.5" customHeight="1" x14ac:dyDescent="0.3">
      <c r="A55" s="53"/>
      <c r="B55" s="580"/>
      <c r="C55" s="61"/>
      <c r="D55" s="25"/>
      <c r="E55" s="26"/>
      <c r="F55" s="25"/>
      <c r="G55" s="23"/>
    </row>
    <row r="56" spans="1:7" ht="13.5" customHeight="1" x14ac:dyDescent="0.3">
      <c r="A56" s="53"/>
      <c r="B56" s="580"/>
      <c r="C56" s="60" t="s">
        <v>350</v>
      </c>
      <c r="D56" s="18">
        <v>850000</v>
      </c>
      <c r="E56" s="23">
        <v>500000</v>
      </c>
      <c r="F56" s="18">
        <v>850000</v>
      </c>
      <c r="G56" s="19">
        <f>E56-D56</f>
        <v>-350000</v>
      </c>
    </row>
    <row r="57" spans="1:7" ht="13.5" customHeight="1" x14ac:dyDescent="0.3">
      <c r="A57" s="53"/>
      <c r="B57" s="580"/>
      <c r="C57" s="583" t="s">
        <v>343</v>
      </c>
      <c r="D57" s="22">
        <v>1271970</v>
      </c>
      <c r="E57" s="23">
        <v>1000000</v>
      </c>
      <c r="F57" s="22">
        <v>1271970</v>
      </c>
      <c r="G57" s="19">
        <f>E57-D57</f>
        <v>-271970</v>
      </c>
    </row>
    <row r="58" spans="1:7" ht="13.5" hidden="1" customHeight="1" x14ac:dyDescent="0.3">
      <c r="A58" s="53"/>
      <c r="B58" s="580"/>
      <c r="C58" s="583" t="s">
        <v>58</v>
      </c>
      <c r="D58" s="22"/>
      <c r="E58" s="23"/>
      <c r="F58" s="22"/>
      <c r="G58" s="19">
        <f>E58-D58</f>
        <v>0</v>
      </c>
    </row>
    <row r="59" spans="1:7" ht="13.5" hidden="1" customHeight="1" x14ac:dyDescent="0.3">
      <c r="A59" s="53"/>
      <c r="B59" s="580"/>
      <c r="C59" s="583"/>
      <c r="D59" s="32"/>
      <c r="E59" s="33"/>
      <c r="F59" s="32"/>
      <c r="G59" s="23"/>
    </row>
    <row r="60" spans="1:7" ht="13.5" customHeight="1" x14ac:dyDescent="0.3">
      <c r="A60" s="53"/>
      <c r="B60" s="580"/>
      <c r="C60" s="60" t="s">
        <v>59</v>
      </c>
      <c r="D60" s="23">
        <v>567561</v>
      </c>
      <c r="E60" s="23"/>
      <c r="F60" s="18">
        <v>567561</v>
      </c>
      <c r="G60" s="19">
        <f>E60-D60</f>
        <v>-567561</v>
      </c>
    </row>
    <row r="61" spans="1:7" ht="13.5" customHeight="1" x14ac:dyDescent="0.3">
      <c r="A61" s="6" t="s">
        <v>60</v>
      </c>
      <c r="B61" s="58"/>
      <c r="C61" s="62"/>
      <c r="D61" s="57">
        <f>D62</f>
        <v>31371480</v>
      </c>
      <c r="E61" s="57">
        <f>E62</f>
        <v>9896900</v>
      </c>
      <c r="F61" s="57">
        <f>F62</f>
        <v>29571480</v>
      </c>
      <c r="G61" s="57">
        <f>G62</f>
        <v>-21474580</v>
      </c>
    </row>
    <row r="62" spans="1:7" ht="13.5" customHeight="1" x14ac:dyDescent="0.3">
      <c r="A62" s="63"/>
      <c r="B62" s="581" t="s">
        <v>61</v>
      </c>
      <c r="C62" s="579"/>
      <c r="D62" s="36">
        <f>SUM(D63:D65)</f>
        <v>31371480</v>
      </c>
      <c r="E62" s="36">
        <f>SUM(E63:E65)</f>
        <v>9896900</v>
      </c>
      <c r="F62" s="36">
        <f>SUM(F64:F65)</f>
        <v>29571480</v>
      </c>
      <c r="G62" s="36">
        <f>SUM(G63:G65)</f>
        <v>-21474580</v>
      </c>
    </row>
    <row r="63" spans="1:7" ht="13.5" customHeight="1" x14ac:dyDescent="0.3">
      <c r="A63" s="63"/>
      <c r="B63" s="580"/>
      <c r="C63" s="579" t="s">
        <v>62</v>
      </c>
      <c r="D63" s="22"/>
      <c r="E63" s="23"/>
      <c r="F63" s="22"/>
      <c r="G63" s="19">
        <f>F63-E63</f>
        <v>0</v>
      </c>
    </row>
    <row r="64" spans="1:7" ht="13.5" customHeight="1" x14ac:dyDescent="0.3">
      <c r="A64" s="53"/>
      <c r="B64" s="64"/>
      <c r="C64" s="581" t="s">
        <v>63</v>
      </c>
      <c r="D64" s="22">
        <v>60000</v>
      </c>
      <c r="E64" s="23">
        <v>60000</v>
      </c>
      <c r="F64" s="22">
        <v>60000</v>
      </c>
      <c r="G64" s="19">
        <f>E64-D64</f>
        <v>0</v>
      </c>
    </row>
    <row r="65" spans="1:7" ht="13.5" customHeight="1" x14ac:dyDescent="0.3">
      <c r="A65" s="53"/>
      <c r="B65" s="64"/>
      <c r="C65" s="581" t="s">
        <v>64</v>
      </c>
      <c r="D65" s="25">
        <v>31311480</v>
      </c>
      <c r="E65" s="26">
        <v>9836900</v>
      </c>
      <c r="F65" s="568">
        <v>29511480</v>
      </c>
      <c r="G65" s="327">
        <f>E65-D65</f>
        <v>-21474580</v>
      </c>
    </row>
    <row r="66" spans="1:7" ht="15.75" customHeight="1" x14ac:dyDescent="0.3">
      <c r="A66" s="66" t="s">
        <v>65</v>
      </c>
      <c r="B66" s="47"/>
      <c r="C66" s="67"/>
      <c r="D66" s="68">
        <f>D40+D45+D50+D61+D32</f>
        <v>854017403</v>
      </c>
      <c r="E66" s="68">
        <f>E40+E45+E50+E61+E32</f>
        <v>1345938197</v>
      </c>
      <c r="F66" s="561">
        <f>F40+F45+F50+F61+F32</f>
        <v>794574030</v>
      </c>
      <c r="G66" s="68">
        <f>G40+G45+G50+G61+G32</f>
        <v>491920794</v>
      </c>
    </row>
    <row r="67" spans="1:7" ht="15.75" customHeight="1" x14ac:dyDescent="0.3">
      <c r="A67" s="66" t="s">
        <v>66</v>
      </c>
      <c r="B67" s="47"/>
      <c r="C67" s="67"/>
      <c r="D67" s="68">
        <f>D31+D66</f>
        <v>1184017403</v>
      </c>
      <c r="E67" s="68">
        <f>E31+E66</f>
        <v>1675938197</v>
      </c>
      <c r="F67" s="561">
        <f>F31+F66</f>
        <v>1124574030</v>
      </c>
      <c r="G67" s="68">
        <f>G31+G66</f>
        <v>491920794</v>
      </c>
    </row>
    <row r="68" spans="1:7" ht="12.95" customHeight="1" x14ac:dyDescent="0.3"/>
    <row r="69" spans="1:7" ht="12.95" customHeight="1" x14ac:dyDescent="0.3">
      <c r="F69" s="71"/>
      <c r="G69" s="72"/>
    </row>
    <row r="70" spans="1:7" x14ac:dyDescent="0.3">
      <c r="G70" s="71"/>
    </row>
    <row r="71" spans="1:7" x14ac:dyDescent="0.3">
      <c r="F71" s="72"/>
      <c r="G71" s="72"/>
    </row>
  </sheetData>
  <mergeCells count="9">
    <mergeCell ref="A1:G1"/>
    <mergeCell ref="A2:C2"/>
    <mergeCell ref="A3:A4"/>
    <mergeCell ref="B3:B4"/>
    <mergeCell ref="C3:C4"/>
    <mergeCell ref="D3:D4"/>
    <mergeCell ref="E3:E4"/>
    <mergeCell ref="F3:F4"/>
    <mergeCell ref="G3:G4"/>
  </mergeCells>
  <phoneticPr fontId="3" type="noConversion"/>
  <pageMargins left="0.35433070866141736" right="0.35433070866141736" top="0.39370078740157483" bottom="0.39370078740157483" header="0" footer="0"/>
  <pageSetup paperSize="9" scale="6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tabSelected="1" topLeftCell="A50" workbookViewId="0">
      <selection activeCell="A57" sqref="A57:XFD87"/>
    </sheetView>
  </sheetViews>
  <sheetFormatPr defaultRowHeight="13.5" x14ac:dyDescent="0.3"/>
  <cols>
    <col min="1" max="1" width="10.125" style="256" customWidth="1"/>
    <col min="2" max="2" width="12.75" style="77" customWidth="1"/>
    <col min="3" max="3" width="19.625" style="77" customWidth="1"/>
    <col min="4" max="4" width="19.875" style="77" customWidth="1"/>
    <col min="5" max="5" width="20.625" style="77" customWidth="1"/>
    <col min="6" max="6" width="7.125" style="77" hidden="1" customWidth="1"/>
    <col min="7" max="7" width="20.375" style="77" customWidth="1"/>
    <col min="8" max="22" width="9" style="1" customWidth="1"/>
    <col min="23" max="23" width="9" style="1"/>
    <col min="24" max="24" width="11.375" style="1" bestFit="1" customWidth="1"/>
    <col min="25" max="16384" width="9" style="1"/>
  </cols>
  <sheetData>
    <row r="1" spans="1:24" ht="30" customHeight="1" x14ac:dyDescent="0.3"/>
    <row r="2" spans="1:24" ht="21.75" customHeight="1" x14ac:dyDescent="0.3">
      <c r="A2" s="615" t="s">
        <v>418</v>
      </c>
      <c r="B2" s="615"/>
      <c r="C2" s="615"/>
      <c r="D2" s="615"/>
      <c r="E2" s="615"/>
      <c r="F2" s="615"/>
      <c r="G2" s="615"/>
    </row>
    <row r="3" spans="1:24" ht="11.25" hidden="1" customHeight="1" x14ac:dyDescent="0.3">
      <c r="A3" s="389"/>
      <c r="B3" s="389"/>
      <c r="C3" s="389"/>
      <c r="D3" s="389"/>
      <c r="E3" s="389"/>
      <c r="F3" s="389"/>
      <c r="G3" s="389"/>
    </row>
    <row r="4" spans="1:24" ht="28.5" customHeight="1" x14ac:dyDescent="0.3">
      <c r="A4" s="364" t="s">
        <v>67</v>
      </c>
      <c r="B4" s="364"/>
      <c r="C4" s="364"/>
      <c r="D4" s="391"/>
      <c r="E4" s="391"/>
      <c r="F4" s="391"/>
      <c r="G4" s="391"/>
    </row>
    <row r="5" spans="1:24" s="77" customFormat="1" ht="15.75" customHeight="1" x14ac:dyDescent="0.3">
      <c r="A5" s="616" t="s">
        <v>1</v>
      </c>
      <c r="B5" s="616" t="s">
        <v>2</v>
      </c>
      <c r="C5" s="616" t="s">
        <v>3</v>
      </c>
      <c r="D5" s="618" t="s">
        <v>424</v>
      </c>
      <c r="E5" s="618" t="s">
        <v>423</v>
      </c>
      <c r="F5" s="620" t="s">
        <v>68</v>
      </c>
      <c r="G5" s="620" t="s">
        <v>5</v>
      </c>
    </row>
    <row r="6" spans="1:24" s="77" customFormat="1" ht="15" customHeight="1" x14ac:dyDescent="0.3">
      <c r="A6" s="617"/>
      <c r="B6" s="617"/>
      <c r="C6" s="617"/>
      <c r="D6" s="619"/>
      <c r="E6" s="619"/>
      <c r="F6" s="621"/>
      <c r="G6" s="621"/>
    </row>
    <row r="7" spans="1:24" s="77" customFormat="1" ht="17.25" customHeight="1" thickBot="1" x14ac:dyDescent="0.35">
      <c r="A7" s="396" t="s">
        <v>7</v>
      </c>
      <c r="B7" s="397"/>
      <c r="C7" s="396"/>
      <c r="D7" s="398">
        <f>D8+D45+D50+D78+D80</f>
        <v>1184017403</v>
      </c>
      <c r="E7" s="398">
        <f>E8+E45+E50+E80+E84+E78</f>
        <v>1675938197</v>
      </c>
      <c r="F7" s="398">
        <f>F8+F45+F50+F80+F84+F78</f>
        <v>1171011004</v>
      </c>
      <c r="G7" s="398">
        <f>G8+G45+G50+G78+G80</f>
        <v>491920794</v>
      </c>
    </row>
    <row r="8" spans="1:24" s="77" customFormat="1" ht="23.25" customHeight="1" x14ac:dyDescent="0.3">
      <c r="A8" s="86" t="s">
        <v>78</v>
      </c>
      <c r="B8" s="589"/>
      <c r="C8" s="86"/>
      <c r="D8" s="590">
        <f>D9+D33+D36+D20</f>
        <v>359797290</v>
      </c>
      <c r="E8" s="590">
        <f>E9+E20+E33+E36</f>
        <v>361939899</v>
      </c>
      <c r="F8" s="590">
        <f>F9+F20+F33+F36</f>
        <v>364316670</v>
      </c>
      <c r="G8" s="590">
        <f>G9+G20+G33+G36</f>
        <v>2142609</v>
      </c>
    </row>
    <row r="9" spans="1:24" s="77" customFormat="1" ht="23.25" customHeight="1" x14ac:dyDescent="0.3">
      <c r="A9" s="337"/>
      <c r="B9" s="408" t="s">
        <v>79</v>
      </c>
      <c r="C9" s="409"/>
      <c r="D9" s="410">
        <f>D18</f>
        <v>264199300</v>
      </c>
      <c r="E9" s="410">
        <f>E18</f>
        <v>276352430</v>
      </c>
      <c r="F9" s="410">
        <f>F18</f>
        <v>267632450</v>
      </c>
      <c r="G9" s="410">
        <f>G18</f>
        <v>12153130</v>
      </c>
      <c r="X9" s="262"/>
    </row>
    <row r="10" spans="1:24" s="77" customFormat="1" ht="23.25" customHeight="1" x14ac:dyDescent="0.3">
      <c r="A10" s="337"/>
      <c r="B10" s="412"/>
      <c r="C10" s="409" t="s">
        <v>309</v>
      </c>
      <c r="D10" s="413">
        <v>133127820</v>
      </c>
      <c r="E10" s="345">
        <v>135089900</v>
      </c>
      <c r="F10" s="413">
        <v>133116920</v>
      </c>
      <c r="G10" s="345">
        <f>E10-D10</f>
        <v>1962080</v>
      </c>
    </row>
    <row r="11" spans="1:24" ht="23.25" customHeight="1" x14ac:dyDescent="0.3">
      <c r="A11" s="337"/>
      <c r="B11" s="337"/>
      <c r="C11" s="409" t="s">
        <v>308</v>
      </c>
      <c r="D11" s="413">
        <v>71956300</v>
      </c>
      <c r="E11" s="345">
        <v>81443300</v>
      </c>
      <c r="F11" s="413">
        <v>75321900</v>
      </c>
      <c r="G11" s="345">
        <f>E11-D11</f>
        <v>9487000</v>
      </c>
    </row>
    <row r="12" spans="1:24" ht="23.25" hidden="1" customHeight="1" x14ac:dyDescent="0.3">
      <c r="A12" s="337"/>
      <c r="B12" s="337"/>
      <c r="C12" s="409" t="s">
        <v>83</v>
      </c>
      <c r="D12" s="419"/>
      <c r="E12" s="376">
        <v>0</v>
      </c>
      <c r="F12" s="419"/>
      <c r="G12" s="345">
        <f>F12-E12</f>
        <v>0</v>
      </c>
    </row>
    <row r="13" spans="1:24" ht="23.25" hidden="1" customHeight="1" x14ac:dyDescent="0.3">
      <c r="A13" s="337"/>
      <c r="B13" s="337"/>
      <c r="C13" s="409"/>
      <c r="D13" s="419"/>
      <c r="E13" s="376"/>
      <c r="F13" s="419"/>
      <c r="G13" s="345"/>
    </row>
    <row r="14" spans="1:24" s="77" customFormat="1" ht="23.25" customHeight="1" x14ac:dyDescent="0.3">
      <c r="A14" s="337"/>
      <c r="B14" s="337"/>
      <c r="C14" s="409" t="s">
        <v>310</v>
      </c>
      <c r="D14" s="420">
        <v>27526030</v>
      </c>
      <c r="E14" s="421">
        <v>26927640</v>
      </c>
      <c r="F14" s="420">
        <v>27526030</v>
      </c>
      <c r="G14" s="345">
        <f>E14-D14</f>
        <v>-598390</v>
      </c>
    </row>
    <row r="15" spans="1:24" ht="23.25" customHeight="1" x14ac:dyDescent="0.3">
      <c r="A15" s="337"/>
      <c r="B15" s="337"/>
      <c r="C15" s="409" t="s">
        <v>327</v>
      </c>
      <c r="D15" s="366">
        <v>11080480</v>
      </c>
      <c r="E15" s="366">
        <v>11633700</v>
      </c>
      <c r="F15" s="366">
        <v>11080480</v>
      </c>
      <c r="G15" s="366">
        <f>E15-D15</f>
        <v>553220</v>
      </c>
    </row>
    <row r="16" spans="1:24" ht="23.25" customHeight="1" x14ac:dyDescent="0.3">
      <c r="A16" s="337"/>
      <c r="B16" s="337"/>
      <c r="C16" s="409" t="s">
        <v>311</v>
      </c>
      <c r="D16" s="584">
        <v>13386920</v>
      </c>
      <c r="E16" s="345">
        <v>13501470</v>
      </c>
      <c r="F16" s="413">
        <v>13386920</v>
      </c>
      <c r="G16" s="345">
        <f>E16-D16</f>
        <v>114550</v>
      </c>
    </row>
    <row r="17" spans="1:7" ht="23.25" customHeight="1" x14ac:dyDescent="0.3">
      <c r="A17" s="337"/>
      <c r="B17" s="337"/>
      <c r="C17" s="409" t="s">
        <v>312</v>
      </c>
      <c r="D17" s="584">
        <v>7121750</v>
      </c>
      <c r="E17" s="345">
        <v>7756420</v>
      </c>
      <c r="F17" s="413">
        <v>7200200</v>
      </c>
      <c r="G17" s="413">
        <f>E17-D17</f>
        <v>634670</v>
      </c>
    </row>
    <row r="18" spans="1:7" s="77" customFormat="1" ht="23.25" customHeight="1" x14ac:dyDescent="0.3">
      <c r="A18" s="409" t="s">
        <v>104</v>
      </c>
      <c r="B18" s="409"/>
      <c r="C18" s="409"/>
      <c r="D18" s="376">
        <f>SUM(D10:D17)</f>
        <v>264199300</v>
      </c>
      <c r="E18" s="376">
        <f>SUM(E10:E17)</f>
        <v>276352430</v>
      </c>
      <c r="F18" s="376">
        <f>SUM(F10:F17)</f>
        <v>267632450</v>
      </c>
      <c r="G18" s="376">
        <f>SUM(G10:G17)</f>
        <v>12153130</v>
      </c>
    </row>
    <row r="19" spans="1:7" s="77" customFormat="1" ht="23.25" customHeight="1" x14ac:dyDescent="0.3">
      <c r="A19" s="409" t="s">
        <v>105</v>
      </c>
      <c r="B19" s="409"/>
      <c r="C19" s="409"/>
      <c r="D19" s="376">
        <f>D18</f>
        <v>264199300</v>
      </c>
      <c r="E19" s="376">
        <f>E18</f>
        <v>276352430</v>
      </c>
      <c r="F19" s="376">
        <f>F18</f>
        <v>267632450</v>
      </c>
      <c r="G19" s="376">
        <f>G18</f>
        <v>12153130</v>
      </c>
    </row>
    <row r="20" spans="1:7" s="77" customFormat="1" ht="23.25" customHeight="1" x14ac:dyDescent="0.3">
      <c r="A20" s="337"/>
      <c r="B20" s="408" t="s">
        <v>79</v>
      </c>
      <c r="C20" s="409"/>
      <c r="D20" s="410">
        <f>D31</f>
        <v>32739430</v>
      </c>
      <c r="E20" s="410">
        <f>E21+E22+E23+E29+E30</f>
        <v>31933910</v>
      </c>
      <c r="F20" s="410">
        <f>F21+F22+F23+F29+F30</f>
        <v>30943790</v>
      </c>
      <c r="G20" s="410">
        <f>G31</f>
        <v>-805520</v>
      </c>
    </row>
    <row r="21" spans="1:7" ht="23.25" customHeight="1" x14ac:dyDescent="0.3">
      <c r="A21" s="337"/>
      <c r="B21" s="337"/>
      <c r="C21" s="409" t="s">
        <v>313</v>
      </c>
      <c r="D21" s="584">
        <v>15481090</v>
      </c>
      <c r="E21" s="345">
        <v>15827640</v>
      </c>
      <c r="F21" s="413">
        <v>15481090</v>
      </c>
      <c r="G21" s="345">
        <f>E21-D21</f>
        <v>346550</v>
      </c>
    </row>
    <row r="22" spans="1:7" ht="23.25" customHeight="1" x14ac:dyDescent="0.3">
      <c r="A22" s="337"/>
      <c r="B22" s="337"/>
      <c r="C22" s="422" t="s">
        <v>314</v>
      </c>
      <c r="D22" s="419">
        <v>8116920</v>
      </c>
      <c r="E22" s="376">
        <v>8791270</v>
      </c>
      <c r="F22" s="419">
        <v>8196900</v>
      </c>
      <c r="G22" s="376">
        <f>E22-D22</f>
        <v>674350</v>
      </c>
    </row>
    <row r="23" spans="1:7" ht="23.25" customHeight="1" x14ac:dyDescent="0.3">
      <c r="A23" s="337"/>
      <c r="B23" s="337"/>
      <c r="C23" s="426" t="s">
        <v>414</v>
      </c>
      <c r="D23" s="427">
        <v>4995620</v>
      </c>
      <c r="E23" s="374">
        <v>0</v>
      </c>
      <c r="F23" s="427"/>
      <c r="G23" s="376">
        <f>E23-D23</f>
        <v>-4995620</v>
      </c>
    </row>
    <row r="24" spans="1:7" ht="23.25" hidden="1" customHeight="1" x14ac:dyDescent="0.3">
      <c r="A24" s="337"/>
      <c r="B24" s="337"/>
      <c r="C24" s="616"/>
      <c r="D24" s="632"/>
      <c r="E24" s="632"/>
      <c r="F24" s="632"/>
      <c r="G24" s="632"/>
    </row>
    <row r="25" spans="1:7" ht="23.25" hidden="1" customHeight="1" x14ac:dyDescent="0.3">
      <c r="A25" s="337"/>
      <c r="B25" s="337"/>
      <c r="C25" s="631"/>
      <c r="D25" s="633"/>
      <c r="E25" s="633"/>
      <c r="F25" s="633"/>
      <c r="G25" s="633"/>
    </row>
    <row r="26" spans="1:7" ht="23.25" hidden="1" customHeight="1" x14ac:dyDescent="0.3">
      <c r="A26" s="337"/>
      <c r="B26" s="337"/>
      <c r="C26" s="631"/>
      <c r="D26" s="633"/>
      <c r="E26" s="633"/>
      <c r="F26" s="633"/>
      <c r="G26" s="633"/>
    </row>
    <row r="27" spans="1:7" ht="23.25" hidden="1" customHeight="1" x14ac:dyDescent="0.3">
      <c r="A27" s="337"/>
      <c r="B27" s="337"/>
      <c r="C27" s="631"/>
      <c r="D27" s="633"/>
      <c r="E27" s="633"/>
      <c r="F27" s="633"/>
      <c r="G27" s="633"/>
    </row>
    <row r="28" spans="1:7" ht="23.25" hidden="1" customHeight="1" x14ac:dyDescent="0.3">
      <c r="A28" s="337"/>
      <c r="B28" s="337"/>
      <c r="C28" s="617"/>
      <c r="D28" s="634"/>
      <c r="E28" s="634"/>
      <c r="F28" s="634"/>
      <c r="G28" s="634"/>
    </row>
    <row r="29" spans="1:7" ht="23.25" customHeight="1" x14ac:dyDescent="0.3">
      <c r="A29" s="544"/>
      <c r="B29" s="337"/>
      <c r="C29" s="540" t="s">
        <v>96</v>
      </c>
      <c r="D29" s="421">
        <v>3460000</v>
      </c>
      <c r="E29" s="421">
        <v>4315000</v>
      </c>
      <c r="F29" s="421">
        <v>6580000</v>
      </c>
      <c r="G29" s="567">
        <f>E29-D29</f>
        <v>855000</v>
      </c>
    </row>
    <row r="30" spans="1:7" s="77" customFormat="1" ht="23.25" customHeight="1" x14ac:dyDescent="0.3">
      <c r="A30" s="544"/>
      <c r="B30" s="337"/>
      <c r="C30" s="566" t="s">
        <v>102</v>
      </c>
      <c r="D30" s="376">
        <v>685800</v>
      </c>
      <c r="E30" s="376">
        <v>3000000</v>
      </c>
      <c r="F30" s="376">
        <v>685800</v>
      </c>
      <c r="G30" s="345">
        <f>E30-D30</f>
        <v>2314200</v>
      </c>
    </row>
    <row r="31" spans="1:7" ht="23.25" customHeight="1" x14ac:dyDescent="0.3">
      <c r="A31" s="409" t="s">
        <v>104</v>
      </c>
      <c r="B31" s="409"/>
      <c r="C31" s="409"/>
      <c r="D31" s="376">
        <f>SUM(D21:D30)</f>
        <v>32739430</v>
      </c>
      <c r="E31" s="376">
        <f>SUM(E21:E30)</f>
        <v>31933910</v>
      </c>
      <c r="F31" s="376">
        <f>SUM(F21:F30)</f>
        <v>30943790</v>
      </c>
      <c r="G31" s="376">
        <f>SUM(G21:G30)</f>
        <v>-805520</v>
      </c>
    </row>
    <row r="32" spans="1:7" ht="23.25" customHeight="1" x14ac:dyDescent="0.3">
      <c r="A32" s="409" t="s">
        <v>105</v>
      </c>
      <c r="B32" s="409"/>
      <c r="C32" s="409"/>
      <c r="D32" s="376">
        <f>D31+D19</f>
        <v>296938730</v>
      </c>
      <c r="E32" s="376">
        <f>E31+E19</f>
        <v>308286340</v>
      </c>
      <c r="F32" s="376">
        <f>F31+F19</f>
        <v>298576240</v>
      </c>
      <c r="G32" s="376">
        <f>G31+G19</f>
        <v>11347610</v>
      </c>
    </row>
    <row r="33" spans="1:7" s="27" customFormat="1" ht="24" customHeight="1" x14ac:dyDescent="0.3">
      <c r="A33" s="337"/>
      <c r="B33" s="540" t="s">
        <v>117</v>
      </c>
      <c r="C33" s="540"/>
      <c r="D33" s="428">
        <f>D35+D34</f>
        <v>5963700</v>
      </c>
      <c r="E33" s="428">
        <f>E34+E35</f>
        <v>6150000</v>
      </c>
      <c r="F33" s="428">
        <f>F35+F34</f>
        <v>5963700</v>
      </c>
      <c r="G33" s="428">
        <f>G35+G34</f>
        <v>186300</v>
      </c>
    </row>
    <row r="34" spans="1:7" ht="24" customHeight="1" x14ac:dyDescent="0.3">
      <c r="A34" s="337"/>
      <c r="B34" s="539"/>
      <c r="C34" s="409" t="s">
        <v>118</v>
      </c>
      <c r="D34" s="345">
        <v>3300000</v>
      </c>
      <c r="E34" s="345">
        <v>3600000</v>
      </c>
      <c r="F34" s="345">
        <v>3300000</v>
      </c>
      <c r="G34" s="345">
        <f>E34-D34</f>
        <v>300000</v>
      </c>
    </row>
    <row r="35" spans="1:7" ht="24" customHeight="1" x14ac:dyDescent="0.3">
      <c r="A35" s="337"/>
      <c r="B35" s="337"/>
      <c r="C35" s="409" t="s">
        <v>119</v>
      </c>
      <c r="D35" s="376">
        <v>2663700</v>
      </c>
      <c r="E35" s="376">
        <v>2550000</v>
      </c>
      <c r="F35" s="376">
        <v>2663700</v>
      </c>
      <c r="G35" s="345">
        <f>E35-D35</f>
        <v>-113700</v>
      </c>
    </row>
    <row r="36" spans="1:7" ht="24" customHeight="1" x14ac:dyDescent="0.3">
      <c r="A36" s="337"/>
      <c r="B36" s="409" t="s">
        <v>125</v>
      </c>
      <c r="C36" s="409" t="s">
        <v>91</v>
      </c>
      <c r="D36" s="435">
        <f>SUM(D37:D39)+SUM(D42:D44)</f>
        <v>56894860</v>
      </c>
      <c r="E36" s="435">
        <f>SUM(E37:E39)+SUM(E42:E44)</f>
        <v>47503559</v>
      </c>
      <c r="F36" s="435">
        <f>SUM(F37:F39)+SUM(F42:F44)</f>
        <v>59776730</v>
      </c>
      <c r="G36" s="435">
        <f>SUM(G37:G39)+SUM(G42:G44)</f>
        <v>-9391301</v>
      </c>
    </row>
    <row r="37" spans="1:7" ht="24" customHeight="1" x14ac:dyDescent="0.3">
      <c r="A37" s="337"/>
      <c r="B37" s="412"/>
      <c r="C37" s="409" t="s">
        <v>127</v>
      </c>
      <c r="D37" s="376">
        <v>500000</v>
      </c>
      <c r="E37" s="376">
        <v>500000</v>
      </c>
      <c r="F37" s="376">
        <v>500000</v>
      </c>
      <c r="G37" s="345">
        <f>F37-E37</f>
        <v>0</v>
      </c>
    </row>
    <row r="38" spans="1:7" ht="24" customHeight="1" x14ac:dyDescent="0.3">
      <c r="A38" s="337"/>
      <c r="B38" s="337"/>
      <c r="C38" s="409" t="s">
        <v>129</v>
      </c>
      <c r="D38" s="376">
        <v>21205830</v>
      </c>
      <c r="E38" s="376">
        <v>16203559</v>
      </c>
      <c r="F38" s="376">
        <v>21216730</v>
      </c>
      <c r="G38" s="345">
        <f>E38-D38</f>
        <v>-5002271</v>
      </c>
    </row>
    <row r="39" spans="1:7" ht="24" customHeight="1" x14ac:dyDescent="0.3">
      <c r="A39" s="544"/>
      <c r="B39" s="544"/>
      <c r="C39" s="446" t="s">
        <v>145</v>
      </c>
      <c r="D39" s="373">
        <v>15728030</v>
      </c>
      <c r="E39" s="373">
        <v>10700000</v>
      </c>
      <c r="F39" s="373">
        <v>16000000</v>
      </c>
      <c r="G39" s="345">
        <f>E39-D39</f>
        <v>-5028030</v>
      </c>
    </row>
    <row r="40" spans="1:7" ht="24" customHeight="1" x14ac:dyDescent="0.3">
      <c r="A40" s="409" t="s">
        <v>152</v>
      </c>
      <c r="B40" s="409"/>
      <c r="C40" s="409"/>
      <c r="D40" s="376">
        <f>SUM(D33)+SUM(D37:D39)</f>
        <v>43397560</v>
      </c>
      <c r="E40" s="376">
        <f>SUM(E33)+SUM(E37:E39)</f>
        <v>33553559</v>
      </c>
      <c r="F40" s="376">
        <f>SUM(F33)+SUM(F37:F39)</f>
        <v>43680430</v>
      </c>
      <c r="G40" s="376">
        <f>SUM(G33)+SUM(G37:G39)</f>
        <v>-9844001</v>
      </c>
    </row>
    <row r="41" spans="1:7" ht="24" customHeight="1" x14ac:dyDescent="0.3">
      <c r="A41" s="409" t="s">
        <v>105</v>
      </c>
      <c r="B41" s="409"/>
      <c r="C41" s="409"/>
      <c r="D41" s="376">
        <f>D40+D32</f>
        <v>340336290</v>
      </c>
      <c r="E41" s="376">
        <f>E40+E32</f>
        <v>341839899</v>
      </c>
      <c r="F41" s="376">
        <f>F40+F19+F31</f>
        <v>342256670</v>
      </c>
      <c r="G41" s="376">
        <f>G40+G32</f>
        <v>1503609</v>
      </c>
    </row>
    <row r="42" spans="1:7" ht="23.25" customHeight="1" x14ac:dyDescent="0.3">
      <c r="A42" s="90"/>
      <c r="B42" s="90"/>
      <c r="C42" s="548" t="s">
        <v>158</v>
      </c>
      <c r="D42" s="167">
        <v>8320000</v>
      </c>
      <c r="E42" s="167">
        <v>10260000</v>
      </c>
      <c r="F42" s="167">
        <v>8320000</v>
      </c>
      <c r="G42" s="97">
        <f>E42-D42</f>
        <v>1940000</v>
      </c>
    </row>
    <row r="43" spans="1:7" ht="23.25" customHeight="1" x14ac:dyDescent="0.3">
      <c r="A43" s="90"/>
      <c r="B43" s="90"/>
      <c r="C43" s="60" t="s">
        <v>171</v>
      </c>
      <c r="D43" s="111">
        <v>8141000</v>
      </c>
      <c r="E43" s="111">
        <v>6840000</v>
      </c>
      <c r="F43" s="111">
        <v>10740000</v>
      </c>
      <c r="G43" s="97">
        <f>E43-D43</f>
        <v>-1301000</v>
      </c>
    </row>
    <row r="44" spans="1:7" ht="23.25" customHeight="1" x14ac:dyDescent="0.3">
      <c r="A44" s="108"/>
      <c r="B44" s="90"/>
      <c r="C44" s="91" t="s">
        <v>176</v>
      </c>
      <c r="D44" s="97">
        <v>3000000</v>
      </c>
      <c r="E44" s="97">
        <v>3000000</v>
      </c>
      <c r="F44" s="97">
        <v>3000000</v>
      </c>
      <c r="G44" s="97">
        <f>E44-D44</f>
        <v>0</v>
      </c>
    </row>
    <row r="45" spans="1:7" ht="23.25" customHeight="1" x14ac:dyDescent="0.3">
      <c r="A45" s="86" t="s">
        <v>182</v>
      </c>
      <c r="B45" s="185"/>
      <c r="C45" s="186"/>
      <c r="D45" s="187">
        <f>D46</f>
        <v>74022690</v>
      </c>
      <c r="E45" s="187">
        <f>E46</f>
        <v>14500000</v>
      </c>
      <c r="F45" s="187">
        <f>F46</f>
        <v>62800000</v>
      </c>
      <c r="G45" s="187">
        <f>G46</f>
        <v>-59522690</v>
      </c>
    </row>
    <row r="46" spans="1:7" ht="23.25" customHeight="1" x14ac:dyDescent="0.3">
      <c r="A46" s="61"/>
      <c r="B46" s="60" t="s">
        <v>183</v>
      </c>
      <c r="C46" s="191"/>
      <c r="D46" s="92">
        <f>SUM(D47:D49)</f>
        <v>74022690</v>
      </c>
      <c r="E46" s="92">
        <f>SUM(E47:E49)</f>
        <v>14500000</v>
      </c>
      <c r="F46" s="92">
        <f>SUM(F47:F49)</f>
        <v>62800000</v>
      </c>
      <c r="G46" s="92">
        <f>SUM(G47:G49)</f>
        <v>-59522690</v>
      </c>
    </row>
    <row r="47" spans="1:7" ht="23.25" customHeight="1" x14ac:dyDescent="0.3">
      <c r="A47" s="61"/>
      <c r="B47" s="160"/>
      <c r="C47" s="60" t="s">
        <v>184</v>
      </c>
      <c r="D47" s="111">
        <v>49000000</v>
      </c>
      <c r="E47" s="111">
        <v>5000000</v>
      </c>
      <c r="F47" s="111">
        <v>49000000</v>
      </c>
      <c r="G47" s="97">
        <f>E47-D47</f>
        <v>-44000000</v>
      </c>
    </row>
    <row r="48" spans="1:7" ht="23.25" customHeight="1" x14ac:dyDescent="0.3">
      <c r="A48" s="61"/>
      <c r="B48" s="160"/>
      <c r="C48" s="60" t="s">
        <v>185</v>
      </c>
      <c r="D48" s="111">
        <v>20222690</v>
      </c>
      <c r="E48" s="111">
        <v>3500000</v>
      </c>
      <c r="F48" s="111">
        <v>9000000</v>
      </c>
      <c r="G48" s="97">
        <f>E48-D48</f>
        <v>-16722690</v>
      </c>
    </row>
    <row r="49" spans="1:7" s="77" customFormat="1" ht="23.25" customHeight="1" x14ac:dyDescent="0.3">
      <c r="A49" s="61"/>
      <c r="B49" s="160"/>
      <c r="C49" s="60" t="s">
        <v>187</v>
      </c>
      <c r="D49" s="111">
        <v>4800000</v>
      </c>
      <c r="E49" s="111">
        <v>6000000</v>
      </c>
      <c r="F49" s="111">
        <v>4800000</v>
      </c>
      <c r="G49" s="97">
        <f>E49-D49</f>
        <v>1200000</v>
      </c>
    </row>
    <row r="50" spans="1:7" ht="23.25" customHeight="1" x14ac:dyDescent="0.3">
      <c r="A50" s="201" t="s">
        <v>188</v>
      </c>
      <c r="B50" s="201"/>
      <c r="C50" s="201"/>
      <c r="D50" s="187">
        <f>D51+D57+D68</f>
        <v>749541123</v>
      </c>
      <c r="E50" s="187">
        <f>E51+E57+E68</f>
        <v>1298978298</v>
      </c>
      <c r="F50" s="187">
        <f>F51+F57+F68</f>
        <v>743238034</v>
      </c>
      <c r="G50" s="187">
        <f>G51+G57+G68</f>
        <v>549437175</v>
      </c>
    </row>
    <row r="51" spans="1:7" ht="23.25" customHeight="1" x14ac:dyDescent="0.3">
      <c r="A51" s="96"/>
      <c r="B51" s="545" t="s">
        <v>125</v>
      </c>
      <c r="C51" s="60"/>
      <c r="D51" s="148">
        <f>SUM(D52:D54)</f>
        <v>33376600</v>
      </c>
      <c r="E51" s="148">
        <f>SUM(E52:E54)</f>
        <v>30177600</v>
      </c>
      <c r="F51" s="148">
        <f>SUM(F52:F54)</f>
        <v>30777600</v>
      </c>
      <c r="G51" s="148">
        <f>SUM(G52:G54)</f>
        <v>-3199000</v>
      </c>
    </row>
    <row r="52" spans="1:7" ht="23.25" customHeight="1" x14ac:dyDescent="0.3">
      <c r="A52" s="108"/>
      <c r="B52" s="545"/>
      <c r="C52" s="91" t="s">
        <v>189</v>
      </c>
      <c r="D52" s="111">
        <v>12777600</v>
      </c>
      <c r="E52" s="111">
        <v>12777600</v>
      </c>
      <c r="F52" s="111">
        <v>12777600</v>
      </c>
      <c r="G52" s="97">
        <f>E52-D52</f>
        <v>0</v>
      </c>
    </row>
    <row r="53" spans="1:7" ht="23.25" customHeight="1" x14ac:dyDescent="0.3">
      <c r="A53" s="108"/>
      <c r="B53" s="90" t="s">
        <v>91</v>
      </c>
      <c r="C53" s="91" t="s">
        <v>191</v>
      </c>
      <c r="D53" s="111">
        <v>3600000</v>
      </c>
      <c r="E53" s="111">
        <v>3600000</v>
      </c>
      <c r="F53" s="111">
        <v>3600000</v>
      </c>
      <c r="G53" s="97">
        <f t="shared" ref="G53:G54" si="0">E53-D53</f>
        <v>0</v>
      </c>
    </row>
    <row r="54" spans="1:7" ht="23.25" customHeight="1" x14ac:dyDescent="0.3">
      <c r="A54" s="90"/>
      <c r="B54" s="90"/>
      <c r="C54" s="60" t="s">
        <v>193</v>
      </c>
      <c r="D54" s="114">
        <v>16999000</v>
      </c>
      <c r="E54" s="114">
        <v>13800000</v>
      </c>
      <c r="F54" s="114">
        <v>14400000</v>
      </c>
      <c r="G54" s="97">
        <f t="shared" si="0"/>
        <v>-3199000</v>
      </c>
    </row>
    <row r="55" spans="1:7" ht="23.25" customHeight="1" x14ac:dyDescent="0.3">
      <c r="A55" s="191" t="s">
        <v>195</v>
      </c>
      <c r="B55" s="191"/>
      <c r="C55" s="60"/>
      <c r="D55" s="111">
        <f>SUM(D42:D44)+D45+D51</f>
        <v>126860290</v>
      </c>
      <c r="E55" s="111">
        <f>SUM(E42:E44)+E45+E51</f>
        <v>64777600</v>
      </c>
      <c r="F55" s="111">
        <f>SUM(F42:F44)+F45+F51</f>
        <v>115637600</v>
      </c>
      <c r="G55" s="111">
        <f>SUM(G42:G44)+G45+G51</f>
        <v>-62082690</v>
      </c>
    </row>
    <row r="56" spans="1:7" ht="23.25" customHeight="1" x14ac:dyDescent="0.3">
      <c r="A56" s="60" t="s">
        <v>105</v>
      </c>
      <c r="B56" s="60"/>
      <c r="C56" s="60"/>
      <c r="D56" s="111">
        <f>D55+D41</f>
        <v>467196580</v>
      </c>
      <c r="E56" s="111">
        <f>E55+E41</f>
        <v>406617499</v>
      </c>
      <c r="F56" s="111">
        <f>F55+F41</f>
        <v>457894270</v>
      </c>
      <c r="G56" s="111">
        <f>G55+G41</f>
        <v>-60579081</v>
      </c>
    </row>
    <row r="57" spans="1:7" ht="17.25" customHeight="1" x14ac:dyDescent="0.3">
      <c r="A57" s="61"/>
      <c r="B57" s="60" t="s">
        <v>188</v>
      </c>
      <c r="C57" s="578"/>
      <c r="D57" s="92">
        <f>SUM(D58:D67)</f>
        <v>67641195</v>
      </c>
      <c r="E57" s="92">
        <f>SUM(E58:E67)</f>
        <v>52607698</v>
      </c>
      <c r="F57" s="92">
        <f>SUM(F58:F67)</f>
        <v>63845195</v>
      </c>
      <c r="G57" s="92">
        <f>SUM(G58:G67)</f>
        <v>-15033497</v>
      </c>
    </row>
    <row r="58" spans="1:7" ht="17.25" customHeight="1" x14ac:dyDescent="0.3">
      <c r="A58" s="61"/>
      <c r="B58" s="61"/>
      <c r="C58" s="388" t="s">
        <v>315</v>
      </c>
      <c r="D58" s="111">
        <v>6400000</v>
      </c>
      <c r="E58" s="111">
        <v>7800000</v>
      </c>
      <c r="F58" s="111">
        <v>6400000</v>
      </c>
      <c r="G58" s="97">
        <f>E58-D58</f>
        <v>1400000</v>
      </c>
    </row>
    <row r="59" spans="1:7" ht="17.25" customHeight="1" x14ac:dyDescent="0.3">
      <c r="A59" s="61"/>
      <c r="B59" s="61"/>
      <c r="C59" s="388" t="s">
        <v>316</v>
      </c>
      <c r="D59" s="111">
        <v>16164030</v>
      </c>
      <c r="E59" s="111">
        <v>9300000</v>
      </c>
      <c r="F59" s="111">
        <v>12000000</v>
      </c>
      <c r="G59" s="97">
        <f>E59-D59</f>
        <v>-6864030</v>
      </c>
    </row>
    <row r="60" spans="1:7" ht="17.25" customHeight="1" x14ac:dyDescent="0.3">
      <c r="A60" s="61"/>
      <c r="B60" s="61"/>
      <c r="C60" s="60" t="s">
        <v>317</v>
      </c>
      <c r="D60" s="111">
        <v>1000000</v>
      </c>
      <c r="E60" s="111">
        <v>1300000</v>
      </c>
      <c r="F60" s="111">
        <v>1000000</v>
      </c>
      <c r="G60" s="97">
        <f>E60-D60</f>
        <v>300000</v>
      </c>
    </row>
    <row r="61" spans="1:7" ht="17.25" customHeight="1" x14ac:dyDescent="0.3">
      <c r="A61" s="61"/>
      <c r="B61" s="61"/>
      <c r="C61" s="61"/>
      <c r="D61" s="120"/>
      <c r="E61" s="120"/>
      <c r="F61" s="120"/>
      <c r="G61" s="214"/>
    </row>
    <row r="62" spans="1:7" ht="17.25" customHeight="1" x14ac:dyDescent="0.3">
      <c r="A62" s="61"/>
      <c r="B62" s="61"/>
      <c r="C62" s="60" t="s">
        <v>318</v>
      </c>
      <c r="D62" s="111">
        <v>360000</v>
      </c>
      <c r="E62" s="111"/>
      <c r="F62" s="111">
        <v>1000000</v>
      </c>
      <c r="G62" s="97">
        <f>E62-D62</f>
        <v>-360000</v>
      </c>
    </row>
    <row r="63" spans="1:7" ht="17.25" customHeight="1" x14ac:dyDescent="0.3">
      <c r="A63" s="61"/>
      <c r="B63" s="61"/>
      <c r="C63" s="60" t="s">
        <v>271</v>
      </c>
      <c r="D63" s="111">
        <v>33221195</v>
      </c>
      <c r="E63" s="111">
        <v>30207698</v>
      </c>
      <c r="F63" s="111">
        <v>33221195</v>
      </c>
      <c r="G63" s="97">
        <f>E63-D63</f>
        <v>-3013497</v>
      </c>
    </row>
    <row r="64" spans="1:7" ht="17.25" customHeight="1" x14ac:dyDescent="0.3">
      <c r="A64" s="61"/>
      <c r="B64" s="61"/>
      <c r="C64" s="409" t="s">
        <v>409</v>
      </c>
      <c r="D64" s="435">
        <v>6224000</v>
      </c>
      <c r="E64" s="376"/>
      <c r="F64" s="435">
        <v>6224000</v>
      </c>
      <c r="G64" s="345">
        <f>E64-D64</f>
        <v>-6224000</v>
      </c>
    </row>
    <row r="65" spans="1:7" ht="17.25" customHeight="1" x14ac:dyDescent="0.3">
      <c r="A65" s="61"/>
      <c r="B65" s="90"/>
      <c r="C65" s="60" t="s">
        <v>232</v>
      </c>
      <c r="D65" s="111">
        <v>4271970</v>
      </c>
      <c r="E65" s="111">
        <v>4000000</v>
      </c>
      <c r="F65" s="111">
        <v>4000000</v>
      </c>
      <c r="G65" s="97">
        <f>E65-D65</f>
        <v>-271970</v>
      </c>
    </row>
    <row r="66" spans="1:7" ht="17.25" customHeight="1" x14ac:dyDescent="0.3">
      <c r="A66" s="61"/>
      <c r="B66" s="90"/>
      <c r="C66" s="578" t="s">
        <v>234</v>
      </c>
      <c r="D66" s="111"/>
      <c r="E66" s="230"/>
      <c r="F66" s="111"/>
      <c r="G66" s="97">
        <f>E66-D66</f>
        <v>0</v>
      </c>
    </row>
    <row r="67" spans="1:7" ht="17.25" customHeight="1" x14ac:dyDescent="0.3">
      <c r="A67" s="61"/>
      <c r="B67" s="61"/>
      <c r="C67" s="91" t="s">
        <v>235</v>
      </c>
      <c r="D67" s="111">
        <v>0</v>
      </c>
      <c r="E67" s="376">
        <v>0</v>
      </c>
      <c r="F67" s="376">
        <v>0</v>
      </c>
      <c r="G67" s="345">
        <f>F67-E67</f>
        <v>0</v>
      </c>
    </row>
    <row r="68" spans="1:7" ht="17.25" customHeight="1" x14ac:dyDescent="0.3">
      <c r="A68" s="61"/>
      <c r="B68" s="60" t="s">
        <v>238</v>
      </c>
      <c r="C68" s="91"/>
      <c r="D68" s="148">
        <f>SUM(D69:D77)</f>
        <v>648523328</v>
      </c>
      <c r="E68" s="148">
        <f>SUM(E69:E77)</f>
        <v>1216193000</v>
      </c>
      <c r="F68" s="148">
        <f>SUM(F69:F77)</f>
        <v>648615239</v>
      </c>
      <c r="G68" s="148">
        <f>SUM(G69:G77)</f>
        <v>567669672</v>
      </c>
    </row>
    <row r="69" spans="1:7" ht="17.25" customHeight="1" x14ac:dyDescent="0.3">
      <c r="A69" s="61"/>
      <c r="B69" s="61"/>
      <c r="C69" s="576" t="s">
        <v>353</v>
      </c>
      <c r="D69" s="125">
        <v>96015374</v>
      </c>
      <c r="E69" s="125">
        <v>96000000</v>
      </c>
      <c r="F69" s="125">
        <v>96015374</v>
      </c>
      <c r="G69" s="97">
        <f t="shared" ref="G69:G75" si="1">E69-D69</f>
        <v>-15374</v>
      </c>
    </row>
    <row r="70" spans="1:7" ht="17.25" customHeight="1" x14ac:dyDescent="0.3">
      <c r="A70" s="61"/>
      <c r="B70" s="61"/>
      <c r="C70" s="576" t="s">
        <v>352</v>
      </c>
      <c r="D70" s="125">
        <v>26713000</v>
      </c>
      <c r="E70" s="125">
        <v>26713000</v>
      </c>
      <c r="F70" s="125">
        <v>26713000</v>
      </c>
      <c r="G70" s="97">
        <f t="shared" si="1"/>
        <v>0</v>
      </c>
    </row>
    <row r="71" spans="1:7" ht="17.25" customHeight="1" x14ac:dyDescent="0.3">
      <c r="A71" s="61"/>
      <c r="B71" s="61"/>
      <c r="C71" s="576" t="s">
        <v>239</v>
      </c>
      <c r="D71" s="125">
        <v>397217174</v>
      </c>
      <c r="E71" s="125"/>
      <c r="F71" s="125">
        <v>397217174</v>
      </c>
      <c r="G71" s="97">
        <f t="shared" si="1"/>
        <v>-397217174</v>
      </c>
    </row>
    <row r="72" spans="1:7" ht="17.25" customHeight="1" x14ac:dyDescent="0.3">
      <c r="A72" s="61"/>
      <c r="B72" s="61"/>
      <c r="C72" s="592" t="s">
        <v>421</v>
      </c>
      <c r="D72" s="125"/>
      <c r="E72" s="125">
        <v>1023750000</v>
      </c>
      <c r="F72" s="125"/>
      <c r="G72" s="97">
        <f t="shared" si="1"/>
        <v>1023750000</v>
      </c>
    </row>
    <row r="73" spans="1:7" ht="17.25" customHeight="1" x14ac:dyDescent="0.3">
      <c r="A73" s="61"/>
      <c r="B73" s="61"/>
      <c r="C73" s="576" t="s">
        <v>240</v>
      </c>
      <c r="D73" s="370">
        <v>58306424</v>
      </c>
      <c r="E73" s="370">
        <v>0</v>
      </c>
      <c r="F73" s="370">
        <v>58302845</v>
      </c>
      <c r="G73" s="345">
        <f t="shared" si="1"/>
        <v>-58306424</v>
      </c>
    </row>
    <row r="74" spans="1:7" ht="17.25" customHeight="1" x14ac:dyDescent="0.3">
      <c r="A74" s="61"/>
      <c r="B74" s="61"/>
      <c r="C74" s="326" t="s">
        <v>354</v>
      </c>
      <c r="D74" s="370">
        <v>33458642</v>
      </c>
      <c r="E74" s="376">
        <v>32980000</v>
      </c>
      <c r="F74" s="370">
        <v>33554132</v>
      </c>
      <c r="G74" s="345">
        <f t="shared" si="1"/>
        <v>-478642</v>
      </c>
    </row>
    <row r="75" spans="1:7" ht="17.25" customHeight="1" x14ac:dyDescent="0.3">
      <c r="A75" s="61"/>
      <c r="B75" s="61"/>
      <c r="C75" s="60" t="s">
        <v>38</v>
      </c>
      <c r="D75" s="125">
        <v>36812714</v>
      </c>
      <c r="E75" s="111">
        <v>36750000</v>
      </c>
      <c r="F75" s="125">
        <v>36812714</v>
      </c>
      <c r="G75" s="97">
        <f t="shared" si="1"/>
        <v>-62714</v>
      </c>
    </row>
    <row r="76" spans="1:7" ht="17.25" customHeight="1" x14ac:dyDescent="0.3">
      <c r="A76" s="61"/>
      <c r="B76" s="61"/>
      <c r="C76" s="575" t="s">
        <v>241</v>
      </c>
      <c r="D76" s="125"/>
      <c r="E76" s="111"/>
      <c r="F76" s="125"/>
      <c r="G76" s="97">
        <f t="shared" ref="G76:G77" si="2">E76-D76</f>
        <v>0</v>
      </c>
    </row>
    <row r="77" spans="1:7" ht="17.25" customHeight="1" x14ac:dyDescent="0.3">
      <c r="A77" s="61"/>
      <c r="B77" s="61"/>
      <c r="C77" s="91" t="s">
        <v>242</v>
      </c>
      <c r="D77" s="233"/>
      <c r="E77" s="111"/>
      <c r="F77" s="233"/>
      <c r="G77" s="97">
        <f t="shared" si="2"/>
        <v>0</v>
      </c>
    </row>
    <row r="78" spans="1:7" ht="17.25" customHeight="1" x14ac:dyDescent="0.3">
      <c r="A78" s="201" t="s">
        <v>243</v>
      </c>
      <c r="B78" s="201"/>
      <c r="C78" s="201"/>
      <c r="D78" s="204"/>
      <c r="E78" s="204"/>
      <c r="F78" s="204"/>
      <c r="G78" s="204"/>
    </row>
    <row r="79" spans="1:7" ht="17.25" customHeight="1" x14ac:dyDescent="0.3">
      <c r="A79" s="61"/>
      <c r="B79" s="60" t="s">
        <v>243</v>
      </c>
      <c r="C79" s="60" t="s">
        <v>243</v>
      </c>
      <c r="D79" s="152"/>
      <c r="E79" s="152"/>
      <c r="F79" s="152"/>
      <c r="G79" s="97">
        <f>F79-E79</f>
        <v>0</v>
      </c>
    </row>
    <row r="80" spans="1:7" ht="17.25" customHeight="1" x14ac:dyDescent="0.3">
      <c r="A80" s="201" t="s">
        <v>244</v>
      </c>
      <c r="B80" s="201"/>
      <c r="C80" s="201"/>
      <c r="D80" s="204">
        <f>D81</f>
        <v>656300</v>
      </c>
      <c r="E80" s="204">
        <f>E81</f>
        <v>520000</v>
      </c>
      <c r="F80" s="204">
        <f>F81</f>
        <v>656300</v>
      </c>
      <c r="G80" s="204">
        <f>G81</f>
        <v>-136300</v>
      </c>
    </row>
    <row r="81" spans="1:7" ht="17.25" customHeight="1" x14ac:dyDescent="0.3">
      <c r="A81" s="61"/>
      <c r="B81" s="60" t="s">
        <v>244</v>
      </c>
      <c r="C81" s="60"/>
      <c r="D81" s="118">
        <f>SUM(D82:D83)</f>
        <v>656300</v>
      </c>
      <c r="E81" s="118">
        <f>E82+E83</f>
        <v>520000</v>
      </c>
      <c r="F81" s="118">
        <f>SUM(F82:F83)</f>
        <v>656300</v>
      </c>
      <c r="G81" s="97">
        <f>E81-D81</f>
        <v>-136300</v>
      </c>
    </row>
    <row r="82" spans="1:7" ht="17.25" customHeight="1" x14ac:dyDescent="0.3">
      <c r="A82" s="61"/>
      <c r="B82" s="61"/>
      <c r="C82" s="61" t="s">
        <v>245</v>
      </c>
      <c r="D82" s="124">
        <v>500000</v>
      </c>
      <c r="E82" s="124">
        <v>500000</v>
      </c>
      <c r="F82" s="124">
        <v>500000</v>
      </c>
      <c r="G82" s="97">
        <f t="shared" ref="G82" si="3">F82-E82</f>
        <v>0</v>
      </c>
    </row>
    <row r="83" spans="1:7" ht="17.25" customHeight="1" x14ac:dyDescent="0.3">
      <c r="A83" s="61"/>
      <c r="B83" s="61"/>
      <c r="C83" s="577" t="s">
        <v>246</v>
      </c>
      <c r="D83" s="118">
        <v>156300</v>
      </c>
      <c r="E83" s="118">
        <v>20000</v>
      </c>
      <c r="F83" s="118">
        <v>156300</v>
      </c>
      <c r="G83" s="97">
        <f>E83-D83</f>
        <v>-136300</v>
      </c>
    </row>
    <row r="84" spans="1:7" ht="17.25" customHeight="1" x14ac:dyDescent="0.3">
      <c r="A84" s="60" t="s">
        <v>248</v>
      </c>
      <c r="B84" s="60"/>
      <c r="C84" s="60"/>
      <c r="D84" s="152"/>
      <c r="E84" s="152"/>
      <c r="F84" s="152"/>
      <c r="G84" s="152"/>
    </row>
    <row r="85" spans="1:7" ht="17.25" customHeight="1" x14ac:dyDescent="0.3">
      <c r="A85" s="577"/>
      <c r="B85" s="60" t="s">
        <v>249</v>
      </c>
      <c r="C85" s="60" t="s">
        <v>249</v>
      </c>
      <c r="D85" s="152"/>
      <c r="E85" s="152"/>
      <c r="F85" s="152"/>
      <c r="G85" s="97">
        <f>F85-E85</f>
        <v>0</v>
      </c>
    </row>
    <row r="86" spans="1:7" ht="17.25" customHeight="1" x14ac:dyDescent="0.3">
      <c r="A86" s="60" t="s">
        <v>152</v>
      </c>
      <c r="B86" s="60"/>
      <c r="C86" s="60"/>
      <c r="D86" s="111">
        <f>D57+D68+D78+D80+D84</f>
        <v>716820823</v>
      </c>
      <c r="E86" s="111">
        <f>E57+E68+E78+E80+E84</f>
        <v>1269320698</v>
      </c>
      <c r="F86" s="111">
        <f>F57+F68+F78+F80+F84</f>
        <v>713116734</v>
      </c>
      <c r="G86" s="111">
        <f>G57+G68+G78+G80+G84</f>
        <v>552499875</v>
      </c>
    </row>
    <row r="87" spans="1:7" ht="17.25" customHeight="1" x14ac:dyDescent="0.3">
      <c r="A87" s="60" t="s">
        <v>105</v>
      </c>
      <c r="B87" s="60"/>
      <c r="C87" s="60"/>
      <c r="D87" s="111">
        <f>D86+D56</f>
        <v>1184017403</v>
      </c>
      <c r="E87" s="111">
        <f>E86+E56</f>
        <v>1675938197</v>
      </c>
      <c r="F87" s="111">
        <f>F86+F56</f>
        <v>1171011004</v>
      </c>
      <c r="G87" s="111">
        <f>G86+G56</f>
        <v>491920794</v>
      </c>
    </row>
    <row r="88" spans="1:7" x14ac:dyDescent="0.3">
      <c r="A88" s="247"/>
      <c r="B88" s="247"/>
      <c r="C88" s="247"/>
      <c r="D88" s="248"/>
      <c r="E88" s="248"/>
      <c r="F88" s="248"/>
      <c r="G88" s="248"/>
    </row>
    <row r="90" spans="1:7" x14ac:dyDescent="0.3">
      <c r="G90" s="262"/>
    </row>
  </sheetData>
  <mergeCells count="13">
    <mergeCell ref="D24:D28"/>
    <mergeCell ref="E24:E28"/>
    <mergeCell ref="F24:F28"/>
    <mergeCell ref="G24:G28"/>
    <mergeCell ref="A2:G2"/>
    <mergeCell ref="A5:A6"/>
    <mergeCell ref="B5:B6"/>
    <mergeCell ref="C5:C6"/>
    <mergeCell ref="D5:D6"/>
    <mergeCell ref="E5:E6"/>
    <mergeCell ref="F5:F6"/>
    <mergeCell ref="G5:G6"/>
    <mergeCell ref="C24:C28"/>
  </mergeCells>
  <phoneticPr fontId="3" type="noConversion"/>
  <pageMargins left="7.874015748031496E-2" right="7.874015748031496E-2" top="0.11811023622047245" bottom="0.11811023622047245" header="0" footer="0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9"/>
  <sheetViews>
    <sheetView view="pageBreakPreview" topLeftCell="A220" zoomScaleSheetLayoutView="100" workbookViewId="0">
      <selection activeCell="G244" sqref="G244"/>
    </sheetView>
  </sheetViews>
  <sheetFormatPr defaultRowHeight="13.5" x14ac:dyDescent="0.3"/>
  <cols>
    <col min="1" max="1" width="10.75" style="256" customWidth="1"/>
    <col min="2" max="2" width="8.75" style="77" customWidth="1"/>
    <col min="3" max="3" width="16.5" style="77" customWidth="1"/>
    <col min="4" max="4" width="14.375" style="77" customWidth="1"/>
    <col min="5" max="5" width="15.5" style="77" customWidth="1"/>
    <col min="6" max="7" width="13.75" style="77" customWidth="1"/>
    <col min="8" max="8" width="19.5" style="77" customWidth="1"/>
    <col min="9" max="9" width="33.5" style="77" customWidth="1"/>
    <col min="10" max="10" width="15.5" style="257" customWidth="1"/>
    <col min="11" max="11" width="13.875" style="85" customWidth="1"/>
    <col min="12" max="12" width="15.25" style="252" customWidth="1"/>
    <col min="13" max="13" width="13.75" style="252" customWidth="1"/>
    <col min="14" max="14" width="12.5" style="252" customWidth="1"/>
    <col min="15" max="15" width="12.5" style="85" customWidth="1"/>
    <col min="16" max="16" width="13" style="259" customWidth="1"/>
    <col min="17" max="17" width="15.125" style="73" customWidth="1"/>
    <col min="18" max="18" width="12.5" style="254" customWidth="1"/>
    <col min="19" max="20" width="12.5" style="254" hidden="1" customWidth="1"/>
    <col min="21" max="21" width="12.5" style="255" hidden="1" customWidth="1"/>
    <col min="22" max="22" width="14.125" style="1" hidden="1" customWidth="1"/>
    <col min="23" max="23" width="13.25" style="1" hidden="1" customWidth="1"/>
    <col min="24" max="24" width="11.375" style="1" hidden="1" customWidth="1"/>
    <col min="25" max="26" width="9" style="1" customWidth="1"/>
    <col min="27" max="16384" width="9" style="1"/>
  </cols>
  <sheetData>
    <row r="1" spans="1:24" ht="21.75" customHeight="1" x14ac:dyDescent="0.3">
      <c r="A1" s="615" t="s">
        <v>404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311" t="e">
        <f>Q3-Q6</f>
        <v>#REF!</v>
      </c>
      <c r="R1" s="312">
        <v>29571480</v>
      </c>
      <c r="S1" s="312">
        <f>R3+S3+T3+U3</f>
        <v>53779095</v>
      </c>
      <c r="T1" s="313"/>
      <c r="U1" s="313"/>
    </row>
    <row r="2" spans="1:24" ht="18.75" customHeight="1" x14ac:dyDescent="0.3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90" t="e">
        <f t="shared" ref="K2:P2" si="0">K3-K6</f>
        <v>#REF!</v>
      </c>
      <c r="L2" s="390" t="e">
        <f t="shared" si="0"/>
        <v>#REF!</v>
      </c>
      <c r="M2" s="390" t="e">
        <f t="shared" si="0"/>
        <v>#REF!</v>
      </c>
      <c r="N2" s="390" t="e">
        <f t="shared" si="0"/>
        <v>#REF!</v>
      </c>
      <c r="O2" s="390" t="e">
        <f t="shared" si="0"/>
        <v>#REF!</v>
      </c>
      <c r="P2" s="390" t="e">
        <f t="shared" si="0"/>
        <v>#REF!</v>
      </c>
      <c r="Q2" s="311"/>
      <c r="R2" s="314" t="e">
        <f>R3-R6</f>
        <v>#REF!</v>
      </c>
      <c r="S2" s="314" t="e">
        <f>S3-S6</f>
        <v>#REF!</v>
      </c>
      <c r="T2" s="314" t="e">
        <f>T3-T6</f>
        <v>#REF!</v>
      </c>
      <c r="U2" s="314" t="e">
        <f>U3-U6</f>
        <v>#REF!</v>
      </c>
      <c r="V2" s="74" t="e">
        <f>V3-V6</f>
        <v>#REF!</v>
      </c>
    </row>
    <row r="3" spans="1:24" ht="20.25" customHeight="1" x14ac:dyDescent="0.3">
      <c r="A3" s="364" t="s">
        <v>67</v>
      </c>
      <c r="B3" s="364"/>
      <c r="C3" s="364"/>
      <c r="D3" s="391"/>
      <c r="E3" s="391"/>
      <c r="F3" s="391"/>
      <c r="G3" s="391"/>
      <c r="H3" s="392"/>
      <c r="I3" s="346"/>
      <c r="J3" s="391"/>
      <c r="K3" s="393"/>
      <c r="L3" s="394"/>
      <c r="M3" s="394"/>
      <c r="N3" s="393"/>
      <c r="O3" s="393"/>
      <c r="P3" s="395"/>
      <c r="Q3" s="311"/>
      <c r="R3" s="141">
        <v>9817940</v>
      </c>
      <c r="S3" s="141">
        <v>16858342</v>
      </c>
      <c r="T3" s="141">
        <v>26535252</v>
      </c>
      <c r="U3" s="143">
        <v>567561</v>
      </c>
      <c r="V3" s="28">
        <f>U3+T3+S3+R3</f>
        <v>53779095</v>
      </c>
      <c r="W3" s="28">
        <f>SUM(R3:U3)</f>
        <v>53779095</v>
      </c>
    </row>
    <row r="4" spans="1:24" s="77" customFormat="1" ht="15.75" customHeight="1" x14ac:dyDescent="0.3">
      <c r="A4" s="616" t="s">
        <v>42</v>
      </c>
      <c r="B4" s="616" t="s">
        <v>2</v>
      </c>
      <c r="C4" s="616" t="s">
        <v>3</v>
      </c>
      <c r="D4" s="620" t="s">
        <v>305</v>
      </c>
      <c r="E4" s="618" t="s">
        <v>355</v>
      </c>
      <c r="F4" s="620" t="s">
        <v>68</v>
      </c>
      <c r="G4" s="620" t="s">
        <v>5</v>
      </c>
      <c r="H4" s="622" t="s">
        <v>6</v>
      </c>
      <c r="I4" s="623"/>
      <c r="J4" s="624"/>
      <c r="K4" s="628"/>
      <c r="L4" s="629"/>
      <c r="M4" s="629"/>
      <c r="N4" s="629"/>
      <c r="O4" s="629"/>
      <c r="P4" s="630"/>
      <c r="Q4" s="76"/>
      <c r="R4" s="612" t="s">
        <v>69</v>
      </c>
      <c r="S4" s="613"/>
      <c r="T4" s="613"/>
      <c r="U4" s="614"/>
    </row>
    <row r="5" spans="1:24" s="77" customFormat="1" ht="15" customHeight="1" x14ac:dyDescent="0.3">
      <c r="A5" s="617"/>
      <c r="B5" s="617"/>
      <c r="C5" s="617"/>
      <c r="D5" s="621"/>
      <c r="E5" s="619"/>
      <c r="F5" s="621"/>
      <c r="G5" s="621"/>
      <c r="H5" s="625"/>
      <c r="I5" s="626"/>
      <c r="J5" s="627"/>
      <c r="K5" s="382" t="s">
        <v>70</v>
      </c>
      <c r="L5" s="356" t="s">
        <v>71</v>
      </c>
      <c r="M5" s="382" t="s">
        <v>72</v>
      </c>
      <c r="N5" s="382" t="s">
        <v>71</v>
      </c>
      <c r="O5" s="382" t="s">
        <v>73</v>
      </c>
      <c r="P5" s="382" t="s">
        <v>69</v>
      </c>
      <c r="Q5" s="80"/>
      <c r="R5" s="81" t="s">
        <v>69</v>
      </c>
      <c r="S5" s="81" t="s">
        <v>74</v>
      </c>
      <c r="T5" s="81" t="s">
        <v>75</v>
      </c>
      <c r="U5" s="81" t="s">
        <v>76</v>
      </c>
    </row>
    <row r="6" spans="1:24" s="77" customFormat="1" ht="19.5" customHeight="1" thickBot="1" x14ac:dyDescent="0.35">
      <c r="A6" s="396" t="s">
        <v>77</v>
      </c>
      <c r="B6" s="397"/>
      <c r="C6" s="396"/>
      <c r="D6" s="398">
        <f>D7+D165+D175+D234+D236</f>
        <v>1037436360</v>
      </c>
      <c r="E6" s="398">
        <f>E7+E165+E175+E236+E241+E234</f>
        <v>1079613060</v>
      </c>
      <c r="F6" s="398">
        <f>F7+F165+F175+F236+F241+F234</f>
        <v>1119480094</v>
      </c>
      <c r="G6" s="398">
        <f>G7+G165+G175+G236+G241+G234</f>
        <v>39867034</v>
      </c>
      <c r="H6" s="399"/>
      <c r="I6" s="400"/>
      <c r="J6" s="401" t="e">
        <f>J7+J165+J175+J236+J241+J234</f>
        <v>#REF!</v>
      </c>
      <c r="K6" s="401" t="e">
        <f>K7+K175+K236+K241+K234+K165</f>
        <v>#REF!</v>
      </c>
      <c r="L6" s="398" t="e">
        <f>L7+L165+L175+L236+L241+L234</f>
        <v>#REF!</v>
      </c>
      <c r="M6" s="401" t="e">
        <f>M7+M165+M175+M236+M241+M234</f>
        <v>#REF!</v>
      </c>
      <c r="N6" s="401" t="e">
        <f>N7+N165+N175+N236+N241+N234</f>
        <v>#REF!</v>
      </c>
      <c r="O6" s="401" t="e">
        <f>O7+O165+O175+O236+O241+O234</f>
        <v>#REF!</v>
      </c>
      <c r="P6" s="401" t="e">
        <f>P7+P165+P175+P236+P241+P234</f>
        <v>#REF!</v>
      </c>
      <c r="Q6" s="83" t="e">
        <f>P6+O6+N6+K6</f>
        <v>#REF!</v>
      </c>
      <c r="R6" s="82" t="e">
        <f>R7+R165+R175+R234+R236</f>
        <v>#REF!</v>
      </c>
      <c r="S6" s="82" t="e">
        <f>S7+S165+S175+S234+S236</f>
        <v>#REF!</v>
      </c>
      <c r="T6" s="82" t="e">
        <f>T7+T165+T175+T234+T236</f>
        <v>#REF!</v>
      </c>
      <c r="U6" s="82" t="e">
        <f>U7+U165+U175+U234+U236</f>
        <v>#REF!</v>
      </c>
      <c r="V6" s="84" t="e">
        <f>SUM(R6:U6)</f>
        <v>#REF!</v>
      </c>
      <c r="W6" s="85"/>
    </row>
    <row r="7" spans="1:24" s="77" customFormat="1" ht="18.75" customHeight="1" x14ac:dyDescent="0.3">
      <c r="A7" s="402" t="s">
        <v>78</v>
      </c>
      <c r="B7" s="403"/>
      <c r="C7" s="402"/>
      <c r="D7" s="404">
        <f>D8+D108+D118</f>
        <v>290109960</v>
      </c>
      <c r="E7" s="404">
        <f>E8+E108+E118</f>
        <v>307484730</v>
      </c>
      <c r="F7" s="404">
        <f>F8+F108+F118</f>
        <v>312785760</v>
      </c>
      <c r="G7" s="404">
        <f>G8+G108+G118</f>
        <v>5301030</v>
      </c>
      <c r="H7" s="405"/>
      <c r="I7" s="405"/>
      <c r="J7" s="406" t="e">
        <f t="shared" ref="J7:P7" si="1">J8+J108+J118</f>
        <v>#REF!</v>
      </c>
      <c r="K7" s="407" t="e">
        <f t="shared" si="1"/>
        <v>#REF!</v>
      </c>
      <c r="L7" s="407" t="e">
        <f t="shared" si="1"/>
        <v>#REF!</v>
      </c>
      <c r="M7" s="407" t="e">
        <f t="shared" si="1"/>
        <v>#REF!</v>
      </c>
      <c r="N7" s="407" t="e">
        <f t="shared" si="1"/>
        <v>#REF!</v>
      </c>
      <c r="O7" s="407" t="e">
        <f t="shared" si="1"/>
        <v>#REF!</v>
      </c>
      <c r="P7" s="407" t="e">
        <f t="shared" si="1"/>
        <v>#REF!</v>
      </c>
      <c r="Q7" s="83" t="e">
        <f>P7+O7+N7+K7</f>
        <v>#REF!</v>
      </c>
      <c r="R7" s="87" t="e">
        <f>R8+R108+R118</f>
        <v>#REF!</v>
      </c>
      <c r="S7" s="87" t="e">
        <f>S8+S108+S118</f>
        <v>#REF!</v>
      </c>
      <c r="T7" s="87" t="e">
        <f>T8+T108+T118</f>
        <v>#REF!</v>
      </c>
      <c r="U7" s="87" t="e">
        <f>U8+U108+U118</f>
        <v>#REF!</v>
      </c>
      <c r="V7" s="88" t="e">
        <f>SUM(R7:U7)</f>
        <v>#REF!</v>
      </c>
      <c r="W7" s="89" t="e">
        <f>K6+O6+L6+M6+R6+S6+T6+U6</f>
        <v>#REF!</v>
      </c>
    </row>
    <row r="8" spans="1:24" s="77" customFormat="1" ht="18.75" customHeight="1" x14ac:dyDescent="0.3">
      <c r="A8" s="337"/>
      <c r="B8" s="408" t="s">
        <v>79</v>
      </c>
      <c r="C8" s="409"/>
      <c r="D8" s="410">
        <f>D49</f>
        <v>237749640</v>
      </c>
      <c r="E8" s="410">
        <f>E49</f>
        <v>247045330</v>
      </c>
      <c r="F8" s="410">
        <f>F49</f>
        <v>247045330</v>
      </c>
      <c r="G8" s="410">
        <f>G49</f>
        <v>0</v>
      </c>
      <c r="H8" s="411"/>
      <c r="I8" s="411"/>
      <c r="J8" s="267" t="e">
        <f>J9+J21+J19+#REF!+#REF!+#REF!+#REF!+J15+J33+#REF!+#REF!+#REF!</f>
        <v>#REF!</v>
      </c>
      <c r="K8" s="267" t="e">
        <f>K9+K21+K19+#REF!+#REF!+#REF!+#REF!+K33+#REF!+K15+#REF!</f>
        <v>#REF!</v>
      </c>
      <c r="L8" s="267" t="e">
        <f>L9+L21+L19+#REF!+#REF!+#REF!+#REF!+L33+#REF!+L15+#REF!</f>
        <v>#REF!</v>
      </c>
      <c r="M8" s="267" t="e">
        <f>M9+M21+M19+#REF!+#REF!+#REF!+#REF!+M33+#REF!+M15+#REF!</f>
        <v>#REF!</v>
      </c>
      <c r="N8" s="267" t="e">
        <f>N9+N21+N19+#REF!+#REF!+#REF!+#REF!+N33+#REF!+N15+#REF!</f>
        <v>#REF!</v>
      </c>
      <c r="O8" s="267" t="e">
        <f>O9+O21+O19+#REF!+#REF!+#REF!+#REF!+O33+#REF!+O15+#REF!</f>
        <v>#REF!</v>
      </c>
      <c r="P8" s="267" t="e">
        <f>P9+P21+P19+#REF!+#REF!+#REF!+#REF!+P33+#REF!+P15+#REF!+#REF!</f>
        <v>#REF!</v>
      </c>
      <c r="Q8" s="95" t="e">
        <f>Q9+Q21+Q19+#REF!+#REF!+#REF!+#REF!+Q33+Q15+#REF!+#REF!+#REF!</f>
        <v>#REF!</v>
      </c>
      <c r="R8" s="94" t="e">
        <f>R9+R21+R19+#REF!+#REF!+#REF!+#REF!+#REF!</f>
        <v>#REF!</v>
      </c>
      <c r="S8" s="94" t="e">
        <f>S9+S21+S19+#REF!+#REF!+#REF!+#REF!</f>
        <v>#REF!</v>
      </c>
      <c r="T8" s="94" t="e">
        <f>T9+T21+T19+#REF!+#REF!+#REF!+#REF!</f>
        <v>#REF!</v>
      </c>
      <c r="U8" s="94" t="e">
        <f>U9+U21+U19+#REF!+#REF!+#REF!+#REF!</f>
        <v>#REF!</v>
      </c>
      <c r="V8" s="88" t="e">
        <f>SUM(R8:U8)</f>
        <v>#REF!</v>
      </c>
      <c r="W8" s="75"/>
      <c r="X8" s="262" t="e">
        <f>K8+N8+O8+P8</f>
        <v>#REF!</v>
      </c>
    </row>
    <row r="9" spans="1:24" s="77" customFormat="1" ht="18.75" customHeight="1" x14ac:dyDescent="0.15">
      <c r="A9" s="337"/>
      <c r="B9" s="412"/>
      <c r="C9" s="409" t="s">
        <v>309</v>
      </c>
      <c r="D9" s="413">
        <v>209126700</v>
      </c>
      <c r="E9" s="345">
        <v>133116920</v>
      </c>
      <c r="F9" s="413">
        <v>133116920</v>
      </c>
      <c r="G9" s="345">
        <f>F9-E9</f>
        <v>0</v>
      </c>
      <c r="H9" s="414"/>
      <c r="I9" s="354"/>
      <c r="J9" s="355">
        <f>SUM(J10:J14)</f>
        <v>133116920</v>
      </c>
      <c r="K9" s="359">
        <v>122026020</v>
      </c>
      <c r="L9" s="377"/>
      <c r="M9" s="359">
        <v>11090900</v>
      </c>
      <c r="N9" s="359">
        <f>L9+M9</f>
        <v>11090900</v>
      </c>
      <c r="O9" s="359">
        <f>SUM(O10:O17)</f>
        <v>0</v>
      </c>
      <c r="P9" s="359"/>
      <c r="Q9" s="101">
        <f>K9+N9+O9+P9</f>
        <v>133116920</v>
      </c>
      <c r="R9" s="99">
        <f>SUM(R10:R17)</f>
        <v>0</v>
      </c>
      <c r="S9" s="100"/>
      <c r="T9" s="99"/>
      <c r="U9" s="99">
        <f>SUM(U10:U17)</f>
        <v>0</v>
      </c>
      <c r="V9" s="88">
        <f>SUM(R9:U9)</f>
        <v>0</v>
      </c>
      <c r="W9" s="89">
        <f>K9+L9+M9+O9+R9+S9+T9+U9</f>
        <v>133116920</v>
      </c>
      <c r="X9" s="262">
        <f t="shared" ref="X9:X50" si="2">K9+N9+O9+P9</f>
        <v>133116920</v>
      </c>
    </row>
    <row r="10" spans="1:24" ht="18.75" customHeight="1" x14ac:dyDescent="0.3">
      <c r="A10" s="337"/>
      <c r="B10" s="339"/>
      <c r="C10" s="412"/>
      <c r="D10" s="415"/>
      <c r="E10" s="330"/>
      <c r="F10" s="415"/>
      <c r="G10" s="330"/>
      <c r="H10" s="331" t="s">
        <v>389</v>
      </c>
      <c r="I10" s="332" t="s">
        <v>358</v>
      </c>
      <c r="J10" s="333">
        <f>3537600*3+3594100*9</f>
        <v>42959700</v>
      </c>
      <c r="K10" s="334"/>
      <c r="L10" s="335"/>
      <c r="M10" s="335"/>
      <c r="N10" s="334"/>
      <c r="O10" s="334"/>
      <c r="P10" s="334"/>
      <c r="Q10" s="105"/>
      <c r="R10" s="103"/>
      <c r="S10" s="103"/>
      <c r="T10" s="103"/>
      <c r="U10" s="103"/>
      <c r="V10" s="88"/>
      <c r="W10" s="89"/>
      <c r="X10" s="262">
        <f t="shared" si="2"/>
        <v>0</v>
      </c>
    </row>
    <row r="11" spans="1:24" ht="18.75" customHeight="1" x14ac:dyDescent="0.3">
      <c r="A11" s="337"/>
      <c r="B11" s="339"/>
      <c r="C11" s="337"/>
      <c r="D11" s="416"/>
      <c r="E11" s="336"/>
      <c r="F11" s="416"/>
      <c r="G11" s="336"/>
      <c r="H11" s="342" t="s">
        <v>357</v>
      </c>
      <c r="I11" s="332" t="s">
        <v>359</v>
      </c>
      <c r="J11" s="333">
        <v>2917000</v>
      </c>
      <c r="K11" s="334"/>
      <c r="L11" s="334"/>
      <c r="M11" s="334"/>
      <c r="N11" s="417"/>
      <c r="O11" s="334"/>
      <c r="P11" s="334"/>
      <c r="Q11" s="107"/>
      <c r="R11" s="103"/>
      <c r="S11" s="103"/>
      <c r="T11" s="103"/>
      <c r="U11" s="103"/>
      <c r="V11" s="88"/>
      <c r="W11" s="89"/>
      <c r="X11" s="262"/>
    </row>
    <row r="12" spans="1:24" ht="18.75" customHeight="1" x14ac:dyDescent="0.3">
      <c r="A12" s="337"/>
      <c r="B12" s="337"/>
      <c r="C12" s="337"/>
      <c r="D12" s="337"/>
      <c r="E12" s="337" t="s">
        <v>342</v>
      </c>
      <c r="F12" s="337"/>
      <c r="G12" s="337"/>
      <c r="H12" s="331" t="s">
        <v>13</v>
      </c>
      <c r="I12" s="332" t="s">
        <v>319</v>
      </c>
      <c r="J12" s="333">
        <f>2088600*12</f>
        <v>25063200</v>
      </c>
      <c r="K12" s="338"/>
      <c r="L12" s="334" t="s">
        <v>80</v>
      </c>
      <c r="M12" s="334"/>
      <c r="N12" s="417"/>
      <c r="O12" s="334"/>
      <c r="P12" s="334"/>
      <c r="Q12" s="107"/>
      <c r="R12" s="103"/>
      <c r="S12" s="103"/>
      <c r="T12" s="103"/>
      <c r="U12" s="103"/>
      <c r="V12" s="88"/>
      <c r="W12" s="89"/>
      <c r="X12" s="262">
        <f t="shared" si="2"/>
        <v>0</v>
      </c>
    </row>
    <row r="13" spans="1:24" ht="18.75" customHeight="1" x14ac:dyDescent="0.3">
      <c r="A13" s="337"/>
      <c r="B13" s="337"/>
      <c r="C13" s="337"/>
      <c r="D13" s="418"/>
      <c r="E13" s="339"/>
      <c r="F13" s="418"/>
      <c r="G13" s="339"/>
      <c r="H13" s="340" t="s">
        <v>15</v>
      </c>
      <c r="I13" s="332" t="s">
        <v>324</v>
      </c>
      <c r="J13" s="341">
        <f>1832100*5+1861300*7</f>
        <v>22189600</v>
      </c>
      <c r="K13" s="338"/>
      <c r="L13" s="334"/>
      <c r="M13" s="334"/>
      <c r="N13" s="417"/>
      <c r="O13" s="334"/>
      <c r="P13" s="334"/>
      <c r="Q13" s="107"/>
      <c r="R13" s="103"/>
      <c r="S13" s="103"/>
      <c r="T13" s="103"/>
      <c r="U13" s="103"/>
      <c r="V13" s="88"/>
      <c r="W13" s="89"/>
      <c r="X13" s="262">
        <f t="shared" si="2"/>
        <v>0</v>
      </c>
    </row>
    <row r="14" spans="1:24" ht="18.75" customHeight="1" x14ac:dyDescent="0.3">
      <c r="A14" s="337"/>
      <c r="B14" s="337"/>
      <c r="C14" s="337"/>
      <c r="D14" s="418"/>
      <c r="E14" s="339"/>
      <c r="F14" s="418"/>
      <c r="G14" s="337"/>
      <c r="H14" s="340" t="s">
        <v>81</v>
      </c>
      <c r="I14" s="357" t="s">
        <v>320</v>
      </c>
      <c r="J14" s="343">
        <f>1625260+1072640+(1750000*10)+(1750000*11)+539520</f>
        <v>39987420</v>
      </c>
      <c r="K14" s="338"/>
      <c r="L14" s="344"/>
      <c r="M14" s="344"/>
      <c r="N14" s="417"/>
      <c r="O14" s="334"/>
      <c r="P14" s="334"/>
      <c r="Q14" s="107"/>
      <c r="R14" s="103"/>
      <c r="S14" s="103"/>
      <c r="T14" s="103"/>
      <c r="U14" s="103"/>
      <c r="V14" s="88"/>
      <c r="W14" s="89"/>
      <c r="X14" s="262">
        <f t="shared" si="2"/>
        <v>0</v>
      </c>
    </row>
    <row r="15" spans="1:24" ht="18.75" customHeight="1" x14ac:dyDescent="0.3">
      <c r="A15" s="337"/>
      <c r="B15" s="337"/>
      <c r="C15" s="409" t="s">
        <v>308</v>
      </c>
      <c r="D15" s="413"/>
      <c r="E15" s="345">
        <v>75321900</v>
      </c>
      <c r="F15" s="413">
        <v>75321900</v>
      </c>
      <c r="G15" s="345">
        <f>F15-E15</f>
        <v>0</v>
      </c>
      <c r="H15" s="361"/>
      <c r="I15" s="354"/>
      <c r="J15" s="355">
        <f>J16+J17+J18</f>
        <v>75321900</v>
      </c>
      <c r="K15" s="441">
        <v>75281900</v>
      </c>
      <c r="L15" s="348"/>
      <c r="M15" s="348">
        <v>40000</v>
      </c>
      <c r="N15" s="348">
        <f>M15+L15</f>
        <v>40000</v>
      </c>
      <c r="O15" s="348"/>
      <c r="P15" s="348"/>
      <c r="Q15" s="310">
        <f>K15+N15+O15+P15</f>
        <v>75321900</v>
      </c>
      <c r="R15" s="112"/>
      <c r="S15" s="112"/>
      <c r="T15" s="112"/>
      <c r="U15" s="112"/>
      <c r="V15" s="88"/>
      <c r="W15" s="89"/>
      <c r="X15" s="262">
        <f t="shared" si="2"/>
        <v>75321900</v>
      </c>
    </row>
    <row r="16" spans="1:24" ht="18.75" customHeight="1" x14ac:dyDescent="0.3">
      <c r="A16" s="337"/>
      <c r="B16" s="337"/>
      <c r="C16" s="337"/>
      <c r="D16" s="416"/>
      <c r="E16" s="336"/>
      <c r="F16" s="416"/>
      <c r="G16" s="336"/>
      <c r="H16" s="453" t="s">
        <v>82</v>
      </c>
      <c r="I16" s="364" t="s">
        <v>403</v>
      </c>
      <c r="J16" s="350">
        <f>3702500*8+3752900*3+40000</f>
        <v>40918700</v>
      </c>
      <c r="K16" s="338"/>
      <c r="L16" s="334"/>
      <c r="M16" s="334"/>
      <c r="N16" s="417"/>
      <c r="O16" s="334"/>
      <c r="P16" s="334"/>
      <c r="Q16" s="107"/>
      <c r="R16" s="103"/>
      <c r="S16" s="103"/>
      <c r="T16" s="103"/>
      <c r="U16" s="103"/>
      <c r="V16" s="88"/>
      <c r="W16" s="89"/>
      <c r="X16" s="262"/>
    </row>
    <row r="17" spans="1:24" ht="18.75" customHeight="1" x14ac:dyDescent="0.3">
      <c r="A17" s="337"/>
      <c r="B17" s="337"/>
      <c r="C17" s="337"/>
      <c r="D17" s="418"/>
      <c r="E17" s="337"/>
      <c r="F17" s="418"/>
      <c r="G17" s="339"/>
      <c r="H17" s="331" t="s">
        <v>351</v>
      </c>
      <c r="I17" s="332" t="s">
        <v>321</v>
      </c>
      <c r="J17" s="333">
        <f>1910400*11</f>
        <v>21014400</v>
      </c>
      <c r="K17" s="338"/>
      <c r="L17" s="334"/>
      <c r="M17" s="334"/>
      <c r="N17" s="417"/>
      <c r="O17" s="334"/>
      <c r="P17" s="334"/>
      <c r="Q17" s="107"/>
      <c r="R17" s="103"/>
      <c r="S17" s="103"/>
      <c r="T17" s="103"/>
      <c r="U17" s="103"/>
      <c r="V17" s="88"/>
      <c r="W17" s="89"/>
      <c r="X17" s="262">
        <f t="shared" si="2"/>
        <v>0</v>
      </c>
    </row>
    <row r="18" spans="1:24" ht="18.75" customHeight="1" x14ac:dyDescent="0.3">
      <c r="A18" s="337"/>
      <c r="B18" s="337"/>
      <c r="C18" s="337"/>
      <c r="D18" s="418"/>
      <c r="E18" s="337"/>
      <c r="F18" s="418"/>
      <c r="G18" s="339"/>
      <c r="H18" s="331" t="s">
        <v>279</v>
      </c>
      <c r="I18" s="351" t="s">
        <v>329</v>
      </c>
      <c r="J18" s="333">
        <f>10460*6*20*10+836800</f>
        <v>13388800</v>
      </c>
      <c r="K18" s="338"/>
      <c r="L18" s="344"/>
      <c r="M18" s="334"/>
      <c r="N18" s="417"/>
      <c r="O18" s="334"/>
      <c r="P18" s="334"/>
      <c r="Q18" s="197"/>
      <c r="R18" s="103"/>
      <c r="S18" s="103"/>
      <c r="T18" s="103"/>
      <c r="U18" s="103"/>
      <c r="V18" s="88"/>
      <c r="W18" s="89"/>
      <c r="X18" s="262">
        <f t="shared" si="2"/>
        <v>0</v>
      </c>
    </row>
    <row r="19" spans="1:24" ht="18.75" customHeight="1" x14ac:dyDescent="0.3">
      <c r="A19" s="337"/>
      <c r="B19" s="337"/>
      <c r="C19" s="409" t="s">
        <v>83</v>
      </c>
      <c r="D19" s="419">
        <v>700000</v>
      </c>
      <c r="E19" s="376">
        <v>0</v>
      </c>
      <c r="F19" s="419"/>
      <c r="G19" s="345">
        <f>F19-E19</f>
        <v>0</v>
      </c>
      <c r="H19" s="352"/>
      <c r="I19" s="228"/>
      <c r="J19" s="353">
        <f>J20</f>
        <v>0</v>
      </c>
      <c r="K19" s="348"/>
      <c r="L19" s="348"/>
      <c r="M19" s="348"/>
      <c r="N19" s="348">
        <f>L19+M19</f>
        <v>0</v>
      </c>
      <c r="O19" s="348"/>
      <c r="P19" s="348"/>
      <c r="Q19" s="101">
        <f>K19+N19+O19+P19</f>
        <v>0</v>
      </c>
      <c r="R19" s="112"/>
      <c r="S19" s="112"/>
      <c r="T19" s="112"/>
      <c r="U19" s="112"/>
      <c r="V19" s="88">
        <f>SUM(R19:U19)</f>
        <v>0</v>
      </c>
      <c r="W19" s="89">
        <f>K19+L19+M19+O19+R19+S19+T19+U19</f>
        <v>0</v>
      </c>
      <c r="X19" s="262">
        <f t="shared" si="2"/>
        <v>0</v>
      </c>
    </row>
    <row r="20" spans="1:24" ht="18.75" customHeight="1" x14ac:dyDescent="0.3">
      <c r="A20" s="337"/>
      <c r="B20" s="337"/>
      <c r="C20" s="409"/>
      <c r="D20" s="419"/>
      <c r="E20" s="376"/>
      <c r="F20" s="419"/>
      <c r="G20" s="345"/>
      <c r="H20" s="354"/>
      <c r="I20" s="332"/>
      <c r="J20" s="341">
        <v>0</v>
      </c>
      <c r="K20" s="348"/>
      <c r="L20" s="348"/>
      <c r="M20" s="348"/>
      <c r="N20" s="348"/>
      <c r="O20" s="348"/>
      <c r="P20" s="348"/>
      <c r="Q20" s="101"/>
      <c r="R20" s="112"/>
      <c r="S20" s="112"/>
      <c r="T20" s="112"/>
      <c r="U20" s="112"/>
      <c r="V20" s="88"/>
      <c r="W20" s="89"/>
      <c r="X20" s="262">
        <f t="shared" si="2"/>
        <v>0</v>
      </c>
    </row>
    <row r="21" spans="1:24" s="77" customFormat="1" ht="18.75" customHeight="1" x14ac:dyDescent="0.3">
      <c r="A21" s="337"/>
      <c r="B21" s="337"/>
      <c r="C21" s="409" t="s">
        <v>310</v>
      </c>
      <c r="D21" s="420">
        <v>27922940</v>
      </c>
      <c r="E21" s="421">
        <v>27526030</v>
      </c>
      <c r="F21" s="420">
        <v>27526030</v>
      </c>
      <c r="G21" s="345">
        <f>F21-E21</f>
        <v>0</v>
      </c>
      <c r="H21" s="224"/>
      <c r="I21" s="215"/>
      <c r="J21" s="355">
        <f>SUM(J22:J32)</f>
        <v>27526030</v>
      </c>
      <c r="K21" s="356">
        <v>13922360</v>
      </c>
      <c r="L21" s="356"/>
      <c r="M21" s="348">
        <v>13603670</v>
      </c>
      <c r="N21" s="348">
        <f>L21+M21</f>
        <v>13603670</v>
      </c>
      <c r="O21" s="356"/>
      <c r="P21" s="347">
        <v>0</v>
      </c>
      <c r="Q21" s="101">
        <f>K21+N21+O21+P21</f>
        <v>27526030</v>
      </c>
      <c r="R21" s="116">
        <v>0</v>
      </c>
      <c r="S21" s="112"/>
      <c r="T21" s="116"/>
      <c r="U21" s="118"/>
      <c r="V21" s="88">
        <f>SUM(R21:U21)</f>
        <v>0</v>
      </c>
      <c r="W21" s="89">
        <f>K21+L21+M21+O21+R21+S21+T21+U21+P21</f>
        <v>27526030</v>
      </c>
      <c r="X21" s="262">
        <f t="shared" si="2"/>
        <v>27526030</v>
      </c>
    </row>
    <row r="22" spans="1:24" ht="18.75" customHeight="1" x14ac:dyDescent="0.3">
      <c r="A22" s="337"/>
      <c r="B22" s="337"/>
      <c r="C22" s="337"/>
      <c r="D22" s="337"/>
      <c r="E22" s="337"/>
      <c r="F22" s="337"/>
      <c r="G22" s="337"/>
      <c r="H22" s="342" t="s">
        <v>361</v>
      </c>
      <c r="I22" s="332" t="s">
        <v>322</v>
      </c>
      <c r="J22" s="333">
        <f>3537600*60%+3594100*60%</f>
        <v>4279020</v>
      </c>
      <c r="K22" s="334"/>
      <c r="L22" s="334"/>
      <c r="M22" s="334"/>
      <c r="N22" s="334"/>
      <c r="O22" s="334"/>
      <c r="P22" s="334"/>
      <c r="Q22" s="105"/>
      <c r="R22" s="103"/>
      <c r="S22" s="103"/>
      <c r="T22" s="103"/>
      <c r="U22" s="103"/>
      <c r="V22" s="88"/>
      <c r="W22" s="89"/>
      <c r="X22" s="262">
        <f t="shared" si="2"/>
        <v>0</v>
      </c>
    </row>
    <row r="23" spans="1:24" ht="18.75" customHeight="1" x14ac:dyDescent="0.3">
      <c r="A23" s="337"/>
      <c r="B23" s="337"/>
      <c r="C23" s="337"/>
      <c r="D23" s="337"/>
      <c r="E23" s="337"/>
      <c r="F23" s="337"/>
      <c r="G23" s="337"/>
      <c r="H23" s="342" t="s">
        <v>356</v>
      </c>
      <c r="I23" s="332" t="s">
        <v>360</v>
      </c>
      <c r="J23" s="333">
        <v>175550</v>
      </c>
      <c r="K23" s="334"/>
      <c r="L23" s="334"/>
      <c r="M23" s="334"/>
      <c r="N23" s="334"/>
      <c r="O23" s="334"/>
      <c r="P23" s="334"/>
      <c r="Q23" s="107"/>
      <c r="R23" s="103"/>
      <c r="S23" s="103"/>
      <c r="T23" s="103"/>
      <c r="U23" s="103"/>
      <c r="V23" s="88"/>
      <c r="W23" s="89"/>
      <c r="X23" s="262"/>
    </row>
    <row r="24" spans="1:24" ht="18.75" customHeight="1" x14ac:dyDescent="0.3">
      <c r="A24" s="337"/>
      <c r="B24" s="337"/>
      <c r="C24" s="337"/>
      <c r="D24" s="337"/>
      <c r="E24" s="337"/>
      <c r="F24" s="337"/>
      <c r="G24" s="337"/>
      <c r="H24" s="342" t="s">
        <v>13</v>
      </c>
      <c r="I24" s="332" t="s">
        <v>323</v>
      </c>
      <c r="J24" s="333">
        <f>2088600*120%</f>
        <v>2506320</v>
      </c>
      <c r="K24" s="338"/>
      <c r="L24" s="334"/>
      <c r="M24" s="334"/>
      <c r="N24" s="334"/>
      <c r="O24" s="338"/>
      <c r="P24" s="334"/>
      <c r="Q24" s="107"/>
      <c r="R24" s="103"/>
      <c r="S24" s="103"/>
      <c r="T24" s="103"/>
      <c r="U24" s="103"/>
      <c r="V24" s="88"/>
      <c r="W24" s="89"/>
      <c r="X24" s="262">
        <f t="shared" si="2"/>
        <v>0</v>
      </c>
    </row>
    <row r="25" spans="1:24" ht="18.75" customHeight="1" x14ac:dyDescent="0.3">
      <c r="A25" s="337"/>
      <c r="B25" s="337"/>
      <c r="C25" s="337"/>
      <c r="D25" s="337"/>
      <c r="E25" s="337"/>
      <c r="F25" s="337"/>
      <c r="G25" s="337"/>
      <c r="H25" s="357" t="s">
        <v>15</v>
      </c>
      <c r="I25" s="332" t="s">
        <v>325</v>
      </c>
      <c r="J25" s="341">
        <f>1832100*60%+1861300*60%</f>
        <v>2216040</v>
      </c>
      <c r="K25" s="338"/>
      <c r="L25" s="334"/>
      <c r="M25" s="334"/>
      <c r="N25" s="334"/>
      <c r="O25" s="338"/>
      <c r="P25" s="334"/>
      <c r="Q25" s="107"/>
      <c r="R25" s="103"/>
      <c r="S25" s="103"/>
      <c r="T25" s="103"/>
      <c r="U25" s="103"/>
      <c r="V25" s="88"/>
      <c r="W25" s="89"/>
      <c r="X25" s="262">
        <f t="shared" si="2"/>
        <v>0</v>
      </c>
    </row>
    <row r="26" spans="1:24" ht="18.75" customHeight="1" x14ac:dyDescent="0.3">
      <c r="A26" s="337"/>
      <c r="B26" s="337"/>
      <c r="C26" s="337"/>
      <c r="D26" s="337"/>
      <c r="E26" s="337"/>
      <c r="F26" s="337"/>
      <c r="G26" s="337"/>
      <c r="H26" s="331" t="s">
        <v>17</v>
      </c>
      <c r="I26" s="342" t="s">
        <v>326</v>
      </c>
      <c r="J26" s="358">
        <f>1750000*2*120%</f>
        <v>4200000</v>
      </c>
      <c r="K26" s="338"/>
      <c r="L26" s="334"/>
      <c r="M26" s="334"/>
      <c r="N26" s="334"/>
      <c r="O26" s="338"/>
      <c r="P26" s="334"/>
      <c r="Q26" s="107"/>
      <c r="R26" s="103"/>
      <c r="S26" s="103"/>
      <c r="T26" s="103"/>
      <c r="U26" s="103"/>
      <c r="V26" s="88"/>
      <c r="W26" s="89"/>
      <c r="X26" s="262">
        <f t="shared" si="2"/>
        <v>0</v>
      </c>
    </row>
    <row r="27" spans="1:24" ht="18.75" customHeight="1" x14ac:dyDescent="0.3">
      <c r="A27" s="337"/>
      <c r="B27" s="337"/>
      <c r="C27" s="337"/>
      <c r="D27" s="337"/>
      <c r="E27" s="337"/>
      <c r="F27" s="337"/>
      <c r="G27" s="337"/>
      <c r="H27" s="354" t="s">
        <v>84</v>
      </c>
      <c r="I27" s="215" t="s">
        <v>330</v>
      </c>
      <c r="J27" s="359">
        <f>50000*12</f>
        <v>600000</v>
      </c>
      <c r="K27" s="338"/>
      <c r="L27" s="334"/>
      <c r="M27" s="334"/>
      <c r="N27" s="334"/>
      <c r="O27" s="338"/>
      <c r="P27" s="334"/>
      <c r="Q27" s="107"/>
      <c r="R27" s="103"/>
      <c r="S27" s="103"/>
      <c r="T27" s="103"/>
      <c r="U27" s="103"/>
      <c r="V27" s="88"/>
      <c r="W27" s="89"/>
      <c r="X27" s="262"/>
    </row>
    <row r="28" spans="1:24" ht="18.75" customHeight="1" x14ac:dyDescent="0.3">
      <c r="A28" s="337"/>
      <c r="B28" s="337"/>
      <c r="C28" s="337"/>
      <c r="D28" s="337"/>
      <c r="E28" s="337"/>
      <c r="F28" s="337"/>
      <c r="G28" s="337"/>
      <c r="H28" s="354" t="s">
        <v>85</v>
      </c>
      <c r="I28" s="215" t="s">
        <v>331</v>
      </c>
      <c r="J28" s="359">
        <f>225000*1*12</f>
        <v>2700000</v>
      </c>
      <c r="K28" s="338"/>
      <c r="L28" s="334"/>
      <c r="M28" s="334"/>
      <c r="N28" s="334"/>
      <c r="O28" s="338"/>
      <c r="P28" s="334"/>
      <c r="Q28" s="107"/>
      <c r="R28" s="103"/>
      <c r="S28" s="103"/>
      <c r="T28" s="103"/>
      <c r="U28" s="103"/>
      <c r="V28" s="88"/>
      <c r="W28" s="89"/>
      <c r="X28" s="262"/>
    </row>
    <row r="29" spans="1:24" ht="18.75" customHeight="1" x14ac:dyDescent="0.3">
      <c r="A29" s="337"/>
      <c r="B29" s="337"/>
      <c r="C29" s="337"/>
      <c r="D29" s="337"/>
      <c r="E29" s="337"/>
      <c r="F29" s="337"/>
      <c r="G29" s="337"/>
      <c r="H29" s="354" t="s">
        <v>86</v>
      </c>
      <c r="I29" s="454" t="s">
        <v>388</v>
      </c>
      <c r="J29" s="359">
        <f>(60000*12)+(280000*11)+(100000*12)</f>
        <v>5000000</v>
      </c>
      <c r="K29" s="338"/>
      <c r="L29" s="334"/>
      <c r="M29" s="334"/>
      <c r="N29" s="334"/>
      <c r="O29" s="338"/>
      <c r="P29" s="334"/>
      <c r="Q29" s="107"/>
      <c r="R29" s="103"/>
      <c r="S29" s="103"/>
      <c r="T29" s="103"/>
      <c r="U29" s="103"/>
      <c r="V29" s="88"/>
      <c r="W29" s="89"/>
      <c r="X29" s="262"/>
    </row>
    <row r="30" spans="1:24" ht="18.75" customHeight="1" x14ac:dyDescent="0.3">
      <c r="A30" s="337"/>
      <c r="B30" s="337"/>
      <c r="C30" s="337"/>
      <c r="D30" s="337"/>
      <c r="E30" s="337"/>
      <c r="F30" s="337"/>
      <c r="G30" s="337"/>
      <c r="H30" s="354" t="s">
        <v>87</v>
      </c>
      <c r="I30" s="360" t="s">
        <v>335</v>
      </c>
      <c r="J30" s="359">
        <f>120000*12*1</f>
        <v>1440000</v>
      </c>
      <c r="K30" s="338"/>
      <c r="L30" s="334"/>
      <c r="M30" s="334"/>
      <c r="N30" s="334"/>
      <c r="O30" s="338"/>
      <c r="P30" s="334"/>
      <c r="Q30" s="107"/>
      <c r="R30" s="103"/>
      <c r="S30" s="103"/>
      <c r="T30" s="103"/>
      <c r="U30" s="103"/>
      <c r="V30" s="88"/>
      <c r="W30" s="89"/>
      <c r="X30" s="262"/>
    </row>
    <row r="31" spans="1:24" ht="18.75" customHeight="1" x14ac:dyDescent="0.3">
      <c r="A31" s="337"/>
      <c r="B31" s="337"/>
      <c r="C31" s="337"/>
      <c r="D31" s="337"/>
      <c r="E31" s="337"/>
      <c r="F31" s="337"/>
      <c r="G31" s="337"/>
      <c r="H31" s="361" t="s">
        <v>88</v>
      </c>
      <c r="I31" s="215" t="s">
        <v>280</v>
      </c>
      <c r="J31" s="362">
        <v>0</v>
      </c>
      <c r="K31" s="338"/>
      <c r="L31" s="334"/>
      <c r="M31" s="334"/>
      <c r="N31" s="334"/>
      <c r="O31" s="338"/>
      <c r="P31" s="334"/>
      <c r="Q31" s="107"/>
      <c r="R31" s="103"/>
      <c r="S31" s="103"/>
      <c r="T31" s="103"/>
      <c r="U31" s="103"/>
      <c r="V31" s="88"/>
      <c r="W31" s="89"/>
      <c r="X31" s="262"/>
    </row>
    <row r="32" spans="1:24" ht="18.75" customHeight="1" x14ac:dyDescent="0.3">
      <c r="A32" s="337"/>
      <c r="B32" s="337"/>
      <c r="C32" s="337"/>
      <c r="D32" s="337"/>
      <c r="E32" s="337"/>
      <c r="F32" s="337"/>
      <c r="G32" s="337"/>
      <c r="H32" s="363" t="s">
        <v>89</v>
      </c>
      <c r="I32" s="364" t="s">
        <v>401</v>
      </c>
      <c r="J32" s="365">
        <f>9798*1.5*5*12*5</f>
        <v>4409100</v>
      </c>
      <c r="K32" s="338"/>
      <c r="L32" s="334"/>
      <c r="M32" s="334"/>
      <c r="N32" s="334"/>
      <c r="O32" s="338"/>
      <c r="P32" s="334"/>
      <c r="Q32" s="107"/>
      <c r="R32" s="103"/>
      <c r="S32" s="103"/>
      <c r="T32" s="103"/>
      <c r="U32" s="103"/>
      <c r="V32" s="88"/>
      <c r="W32" s="89"/>
      <c r="X32" s="262"/>
    </row>
    <row r="33" spans="1:24" ht="18.75" customHeight="1" x14ac:dyDescent="0.3">
      <c r="A33" s="337"/>
      <c r="B33" s="337"/>
      <c r="C33" s="409" t="s">
        <v>327</v>
      </c>
      <c r="D33" s="422"/>
      <c r="E33" s="366">
        <v>11080480</v>
      </c>
      <c r="F33" s="366">
        <v>11080480</v>
      </c>
      <c r="G33" s="366">
        <f>F33-E33</f>
        <v>0</v>
      </c>
      <c r="H33" s="361"/>
      <c r="I33" s="354"/>
      <c r="J33" s="355">
        <f>J34+J35+J36+J37+J38</f>
        <v>11080480</v>
      </c>
      <c r="K33" s="441">
        <v>6735480</v>
      </c>
      <c r="L33" s="348"/>
      <c r="M33" s="348">
        <v>4345000</v>
      </c>
      <c r="N33" s="348">
        <f>M33+L33</f>
        <v>4345000</v>
      </c>
      <c r="O33" s="347"/>
      <c r="P33" s="348"/>
      <c r="Q33" s="310">
        <f>P33+O33+N33+K33</f>
        <v>11080480</v>
      </c>
      <c r="R33" s="112"/>
      <c r="S33" s="112"/>
      <c r="T33" s="112"/>
      <c r="U33" s="112"/>
      <c r="V33" s="88"/>
      <c r="W33" s="89"/>
      <c r="X33" s="262">
        <f t="shared" si="2"/>
        <v>11080480</v>
      </c>
    </row>
    <row r="34" spans="1:24" ht="18.75" customHeight="1" x14ac:dyDescent="0.3">
      <c r="A34" s="337"/>
      <c r="B34" s="337"/>
      <c r="C34" s="337"/>
      <c r="D34" s="337"/>
      <c r="E34" s="337"/>
      <c r="F34" s="337"/>
      <c r="G34" s="337"/>
      <c r="H34" s="455" t="s">
        <v>362</v>
      </c>
      <c r="I34" s="364" t="s">
        <v>363</v>
      </c>
      <c r="J34" s="350">
        <f>3702500*120%</f>
        <v>4443000</v>
      </c>
      <c r="K34" s="338"/>
      <c r="L34" s="334"/>
      <c r="M34" s="334"/>
      <c r="N34" s="334"/>
      <c r="O34" s="338"/>
      <c r="P34" s="334"/>
      <c r="Q34" s="107"/>
      <c r="R34" s="103"/>
      <c r="S34" s="103"/>
      <c r="T34" s="103"/>
      <c r="U34" s="103"/>
      <c r="V34" s="88"/>
      <c r="W34" s="89"/>
      <c r="X34" s="262"/>
    </row>
    <row r="35" spans="1:24" ht="18.75" customHeight="1" x14ac:dyDescent="0.3">
      <c r="A35" s="337"/>
      <c r="B35" s="337"/>
      <c r="C35" s="337"/>
      <c r="D35" s="337"/>
      <c r="E35" s="337"/>
      <c r="F35" s="337"/>
      <c r="G35" s="339"/>
      <c r="H35" s="342" t="s">
        <v>270</v>
      </c>
      <c r="I35" s="332" t="s">
        <v>328</v>
      </c>
      <c r="J35" s="333">
        <f>1910400*1*120%</f>
        <v>2292480</v>
      </c>
      <c r="K35" s="338"/>
      <c r="L35" s="334"/>
      <c r="M35" s="334"/>
      <c r="N35" s="334"/>
      <c r="O35" s="338"/>
      <c r="P35" s="334"/>
      <c r="Q35" s="107"/>
      <c r="R35" s="103"/>
      <c r="S35" s="103"/>
      <c r="T35" s="103"/>
      <c r="U35" s="103"/>
      <c r="V35" s="88"/>
      <c r="W35" s="89"/>
      <c r="X35" s="262">
        <f t="shared" si="2"/>
        <v>0</v>
      </c>
    </row>
    <row r="36" spans="1:24" ht="18.75" customHeight="1" x14ac:dyDescent="0.3">
      <c r="A36" s="337"/>
      <c r="B36" s="337"/>
      <c r="C36" s="337"/>
      <c r="D36" s="418"/>
      <c r="E36" s="337"/>
      <c r="F36" s="418"/>
      <c r="G36" s="339"/>
      <c r="H36" s="354" t="s">
        <v>84</v>
      </c>
      <c r="I36" s="215" t="s">
        <v>334</v>
      </c>
      <c r="J36" s="359">
        <f>50000*11</f>
        <v>550000</v>
      </c>
      <c r="K36" s="338"/>
      <c r="L36" s="334"/>
      <c r="M36" s="334"/>
      <c r="N36" s="334"/>
      <c r="O36" s="338"/>
      <c r="P36" s="334"/>
      <c r="Q36" s="197"/>
      <c r="R36" s="103"/>
      <c r="S36" s="103"/>
      <c r="T36" s="103"/>
      <c r="U36" s="103"/>
      <c r="V36" s="88"/>
      <c r="W36" s="89"/>
      <c r="X36" s="262"/>
    </row>
    <row r="37" spans="1:24" ht="18.75" customHeight="1" x14ac:dyDescent="0.3">
      <c r="A37" s="337"/>
      <c r="B37" s="337"/>
      <c r="C37" s="337"/>
      <c r="D37" s="418"/>
      <c r="E37" s="337"/>
      <c r="F37" s="418"/>
      <c r="G37" s="339"/>
      <c r="H37" s="354" t="s">
        <v>85</v>
      </c>
      <c r="I37" s="215" t="s">
        <v>333</v>
      </c>
      <c r="J37" s="359">
        <f>225000*1*11</f>
        <v>2475000</v>
      </c>
      <c r="K37" s="338"/>
      <c r="L37" s="334"/>
      <c r="M37" s="334"/>
      <c r="N37" s="334"/>
      <c r="O37" s="338"/>
      <c r="P37" s="334"/>
      <c r="Q37" s="197"/>
      <c r="R37" s="103"/>
      <c r="S37" s="103"/>
      <c r="T37" s="103"/>
      <c r="U37" s="103"/>
      <c r="V37" s="88"/>
      <c r="W37" s="89"/>
      <c r="X37" s="262"/>
    </row>
    <row r="38" spans="1:24" ht="18.75" customHeight="1" x14ac:dyDescent="0.3">
      <c r="A38" s="337"/>
      <c r="B38" s="337"/>
      <c r="C38" s="337"/>
      <c r="D38" s="418"/>
      <c r="E38" s="337"/>
      <c r="F38" s="418"/>
      <c r="G38" s="339"/>
      <c r="H38" s="354" t="s">
        <v>87</v>
      </c>
      <c r="I38" s="360" t="s">
        <v>332</v>
      </c>
      <c r="J38" s="359">
        <f>120000*11</f>
        <v>1320000</v>
      </c>
      <c r="K38" s="338"/>
      <c r="L38" s="334"/>
      <c r="M38" s="334"/>
      <c r="N38" s="334"/>
      <c r="O38" s="338"/>
      <c r="P38" s="334"/>
      <c r="Q38" s="197"/>
      <c r="R38" s="103"/>
      <c r="S38" s="103"/>
      <c r="T38" s="103"/>
      <c r="U38" s="103"/>
      <c r="V38" s="88"/>
      <c r="W38" s="89"/>
      <c r="X38" s="262"/>
    </row>
    <row r="39" spans="1:24" ht="18.75" customHeight="1" x14ac:dyDescent="0.3">
      <c r="A39" s="337"/>
      <c r="B39" s="337"/>
      <c r="C39" s="409" t="s">
        <v>311</v>
      </c>
      <c r="D39" s="413">
        <v>19812470</v>
      </c>
      <c r="E39" s="345">
        <v>13386920</v>
      </c>
      <c r="F39" s="413">
        <v>13386920</v>
      </c>
      <c r="G39" s="345">
        <f>F39-E39</f>
        <v>0</v>
      </c>
      <c r="H39" s="354"/>
      <c r="I39" s="354"/>
      <c r="J39" s="355" t="e">
        <f>SUM(J40:J40)</f>
        <v>#REF!</v>
      </c>
      <c r="K39" s="356">
        <v>11329030</v>
      </c>
      <c r="L39" s="356"/>
      <c r="M39" s="348">
        <v>1030810</v>
      </c>
      <c r="N39" s="348">
        <f>L39+M39</f>
        <v>1030810</v>
      </c>
      <c r="O39" s="356"/>
      <c r="P39" s="347">
        <v>1027080</v>
      </c>
      <c r="Q39" s="101">
        <f>K39+N39+O39+P39</f>
        <v>13386920</v>
      </c>
      <c r="R39" s="116">
        <v>0</v>
      </c>
      <c r="S39" s="112">
        <v>1027080</v>
      </c>
      <c r="T39" s="116"/>
      <c r="U39" s="118"/>
      <c r="V39" s="88" t="e">
        <f>SUM(#REF!)</f>
        <v>#REF!</v>
      </c>
      <c r="W39" s="89" t="e">
        <f>#REF!+#REF!+#REF!+#REF!+#REF!+#REF!+#REF!+#REF!</f>
        <v>#REF!</v>
      </c>
      <c r="X39" s="262" t="e">
        <f>#REF!+#REF!+#REF!+#REF!</f>
        <v>#REF!</v>
      </c>
    </row>
    <row r="40" spans="1:24" ht="18.75" customHeight="1" x14ac:dyDescent="0.3">
      <c r="A40" s="337"/>
      <c r="B40" s="337"/>
      <c r="C40" s="544"/>
      <c r="D40" s="416"/>
      <c r="E40" s="537"/>
      <c r="F40" s="416"/>
      <c r="G40" s="537"/>
      <c r="H40" s="444" t="s">
        <v>90</v>
      </c>
      <c r="I40" s="456" t="s">
        <v>364</v>
      </c>
      <c r="J40" s="368" t="e">
        <f>ROUNDUP((#REF!+#REF!+#REF!)/12,-1)</f>
        <v>#REF!</v>
      </c>
      <c r="K40" s="369"/>
      <c r="L40" s="369"/>
      <c r="M40" s="369"/>
      <c r="N40" s="369"/>
      <c r="O40" s="369"/>
      <c r="P40" s="423"/>
      <c r="Q40" s="196">
        <f>K40+N40+O40+P40</f>
        <v>0</v>
      </c>
      <c r="R40" s="122"/>
      <c r="S40" s="122"/>
      <c r="T40" s="122"/>
      <c r="U40" s="124"/>
      <c r="V40" s="88"/>
      <c r="W40" s="89"/>
      <c r="X40" s="262" t="e">
        <f>#REF!+#REF!+#REF!+#REF!</f>
        <v>#REF!</v>
      </c>
    </row>
    <row r="41" spans="1:24" ht="18.75" customHeight="1" x14ac:dyDescent="0.3">
      <c r="A41" s="337"/>
      <c r="B41" s="337"/>
      <c r="C41" s="409" t="s">
        <v>312</v>
      </c>
      <c r="D41" s="413"/>
      <c r="E41" s="345">
        <v>7200200</v>
      </c>
      <c r="F41" s="413">
        <v>7200200</v>
      </c>
      <c r="G41" s="413">
        <f>F41-E41</f>
        <v>0</v>
      </c>
      <c r="H41" s="361"/>
      <c r="I41" s="367"/>
      <c r="J41" s="355" t="e">
        <f>J42</f>
        <v>#REF!</v>
      </c>
      <c r="K41" s="543">
        <v>6834790</v>
      </c>
      <c r="L41" s="356"/>
      <c r="M41" s="356">
        <v>365410</v>
      </c>
      <c r="N41" s="356">
        <f>M41+L41</f>
        <v>365410</v>
      </c>
      <c r="O41" s="356"/>
      <c r="P41" s="347"/>
      <c r="Q41" s="101">
        <f>P41+O41+N41+K41</f>
        <v>7200200</v>
      </c>
      <c r="R41" s="116"/>
      <c r="S41" s="116"/>
      <c r="T41" s="116"/>
      <c r="U41" s="118"/>
      <c r="V41" s="88"/>
      <c r="W41" s="89"/>
      <c r="X41" s="262" t="e">
        <f>#REF!+#REF!+#REF!+#REF!</f>
        <v>#REF!</v>
      </c>
    </row>
    <row r="42" spans="1:24" ht="18.75" customHeight="1" x14ac:dyDescent="0.3">
      <c r="A42" s="337"/>
      <c r="B42" s="337"/>
      <c r="C42" s="409"/>
      <c r="D42" s="416"/>
      <c r="E42" s="537"/>
      <c r="F42" s="416"/>
      <c r="G42" s="537"/>
      <c r="H42" s="458" t="s">
        <v>90</v>
      </c>
      <c r="I42" s="457" t="s">
        <v>370</v>
      </c>
      <c r="J42" s="350" t="e">
        <f>ROUNDUP((#REF!+#REF!)/12,-1)</f>
        <v>#REF!</v>
      </c>
      <c r="K42" s="369"/>
      <c r="L42" s="369"/>
      <c r="M42" s="369"/>
      <c r="N42" s="369"/>
      <c r="O42" s="369"/>
      <c r="P42" s="338"/>
      <c r="Q42" s="198"/>
      <c r="R42" s="122"/>
      <c r="S42" s="122"/>
      <c r="T42" s="122"/>
      <c r="U42" s="106"/>
      <c r="V42" s="88"/>
      <c r="W42" s="89"/>
      <c r="X42" s="262" t="e">
        <f>#REF!+#REF!+#REF!+#REF!</f>
        <v>#REF!</v>
      </c>
    </row>
    <row r="43" spans="1:24" ht="18.75" customHeight="1" x14ac:dyDescent="0.3">
      <c r="A43" s="337"/>
      <c r="B43" s="337"/>
      <c r="C43" s="409" t="s">
        <v>313</v>
      </c>
      <c r="D43" s="413">
        <v>22819110</v>
      </c>
      <c r="E43" s="345">
        <v>15481090</v>
      </c>
      <c r="F43" s="413">
        <v>15481090</v>
      </c>
      <c r="G43" s="345">
        <f>F43-E43</f>
        <v>0</v>
      </c>
      <c r="H43" s="224" t="s">
        <v>91</v>
      </c>
      <c r="I43" s="215" t="s">
        <v>91</v>
      </c>
      <c r="J43" s="355" t="e">
        <f>SUM(J44:J48)</f>
        <v>#REF!</v>
      </c>
      <c r="K43" s="356">
        <v>12722590</v>
      </c>
      <c r="L43" s="356"/>
      <c r="M43" s="348">
        <v>2758500</v>
      </c>
      <c r="N43" s="348">
        <f>L43+M43</f>
        <v>2758500</v>
      </c>
      <c r="O43" s="356"/>
      <c r="P43" s="347"/>
      <c r="Q43" s="101">
        <f>K43+N43+O43+P43</f>
        <v>15481090</v>
      </c>
      <c r="R43" s="116"/>
      <c r="S43" s="112"/>
      <c r="T43" s="116"/>
      <c r="U43" s="118"/>
      <c r="V43" s="88"/>
      <c r="W43" s="89"/>
      <c r="X43" s="262" t="e">
        <f>#REF!+#REF!+#REF!+#REF!</f>
        <v>#REF!</v>
      </c>
    </row>
    <row r="44" spans="1:24" ht="18.75" customHeight="1" x14ac:dyDescent="0.3">
      <c r="A44" s="337"/>
      <c r="B44" s="337"/>
      <c r="C44" s="412"/>
      <c r="D44" s="424"/>
      <c r="E44" s="370"/>
      <c r="F44" s="424"/>
      <c r="G44" s="370"/>
      <c r="H44" s="224" t="s">
        <v>92</v>
      </c>
      <c r="I44" s="371" t="s">
        <v>365</v>
      </c>
      <c r="J44" s="350" t="e">
        <f>ROUNDUP((#REF!+#REF!+#REF!+J69)*3.23%,-1)+59380</f>
        <v>#REF!</v>
      </c>
      <c r="K44" s="372"/>
      <c r="L44" s="372"/>
      <c r="M44" s="372"/>
      <c r="N44" s="372"/>
      <c r="O44" s="372"/>
      <c r="P44" s="423"/>
      <c r="Q44" s="105"/>
      <c r="R44" s="127"/>
      <c r="S44" s="127"/>
      <c r="T44" s="127"/>
      <c r="U44" s="124"/>
      <c r="V44" s="88"/>
      <c r="W44" s="89"/>
      <c r="X44" s="262" t="e">
        <f>#REF!+#REF!+#REF!+#REF!</f>
        <v>#REF!</v>
      </c>
    </row>
    <row r="45" spans="1:24" ht="18.75" customHeight="1" x14ac:dyDescent="0.3">
      <c r="A45" s="337"/>
      <c r="B45" s="337"/>
      <c r="C45" s="337"/>
      <c r="D45" s="425"/>
      <c r="E45" s="373"/>
      <c r="F45" s="425"/>
      <c r="G45" s="373"/>
      <c r="H45" s="224" t="s">
        <v>25</v>
      </c>
      <c r="I45" s="371" t="s">
        <v>369</v>
      </c>
      <c r="J45" s="350" t="e">
        <f>ROUNDUP(J44*8.51%,-1)</f>
        <v>#REF!</v>
      </c>
      <c r="K45" s="369"/>
      <c r="L45" s="369"/>
      <c r="M45" s="369"/>
      <c r="N45" s="369"/>
      <c r="O45" s="369"/>
      <c r="P45" s="338"/>
      <c r="Q45" s="107"/>
      <c r="R45" s="122"/>
      <c r="S45" s="122"/>
      <c r="T45" s="122"/>
      <c r="U45" s="106"/>
      <c r="V45" s="88"/>
      <c r="W45" s="89"/>
      <c r="X45" s="262" t="e">
        <f>#REF!+#REF!+#REF!+#REF!</f>
        <v>#REF!</v>
      </c>
    </row>
    <row r="46" spans="1:24" ht="18.75" customHeight="1" x14ac:dyDescent="0.3">
      <c r="A46" s="337"/>
      <c r="B46" s="337"/>
      <c r="C46" s="337"/>
      <c r="D46" s="425"/>
      <c r="E46" s="373"/>
      <c r="F46" s="425"/>
      <c r="G46" s="373"/>
      <c r="H46" s="224" t="s">
        <v>93</v>
      </c>
      <c r="I46" s="215" t="s">
        <v>366</v>
      </c>
      <c r="J46" s="350" t="e">
        <f>ROUNDUP((#REF!+#REF!+#REF!+J69)*4.5%,-1)</f>
        <v>#REF!</v>
      </c>
      <c r="K46" s="338"/>
      <c r="L46" s="338"/>
      <c r="M46" s="338"/>
      <c r="N46" s="338"/>
      <c r="O46" s="338"/>
      <c r="P46" s="338"/>
      <c r="Q46" s="107"/>
      <c r="R46" s="106"/>
      <c r="S46" s="106"/>
      <c r="T46" s="106"/>
      <c r="U46" s="106"/>
      <c r="V46" s="88" t="e">
        <f>SUM(#REF!)</f>
        <v>#REF!</v>
      </c>
      <c r="W46" s="89" t="e">
        <f>#REF!+#REF!+#REF!+#REF!+#REF!+#REF!+#REF!+#REF!</f>
        <v>#REF!</v>
      </c>
      <c r="X46" s="262" t="e">
        <f>#REF!+#REF!+#REF!+#REF!</f>
        <v>#REF!</v>
      </c>
    </row>
    <row r="47" spans="1:24" ht="18.75" customHeight="1" x14ac:dyDescent="0.3">
      <c r="A47" s="337"/>
      <c r="B47" s="337"/>
      <c r="C47" s="337"/>
      <c r="D47" s="425"/>
      <c r="E47" s="373"/>
      <c r="F47" s="425"/>
      <c r="G47" s="373"/>
      <c r="H47" s="224" t="s">
        <v>94</v>
      </c>
      <c r="I47" s="215" t="s">
        <v>367</v>
      </c>
      <c r="J47" s="350" t="e">
        <f>ROUNDUP((#REF!+#REF!+#REF!+J69)*0.9%,-1)</f>
        <v>#REF!</v>
      </c>
      <c r="K47" s="338"/>
      <c r="L47" s="338"/>
      <c r="M47" s="338"/>
      <c r="N47" s="338"/>
      <c r="O47" s="338"/>
      <c r="P47" s="338"/>
      <c r="Q47" s="107"/>
      <c r="R47" s="106"/>
      <c r="S47" s="106"/>
      <c r="T47" s="106"/>
      <c r="U47" s="106"/>
      <c r="V47" s="88" t="e">
        <f>SUM(#REF!)</f>
        <v>#REF!</v>
      </c>
      <c r="W47" s="89" t="e">
        <f>#REF!+#REF!+#REF!+#REF!+#REF!+#REF!+#REF!+#REF!</f>
        <v>#REF!</v>
      </c>
      <c r="X47" s="262" t="e">
        <f>#REF!+#REF!+#REF!+#REF!</f>
        <v>#REF!</v>
      </c>
    </row>
    <row r="48" spans="1:24" ht="18.75" customHeight="1" x14ac:dyDescent="0.3">
      <c r="A48" s="337"/>
      <c r="B48" s="337"/>
      <c r="C48" s="426"/>
      <c r="D48" s="427"/>
      <c r="E48" s="374"/>
      <c r="F48" s="427"/>
      <c r="G48" s="374"/>
      <c r="H48" s="379" t="s">
        <v>95</v>
      </c>
      <c r="I48" s="349" t="s">
        <v>368</v>
      </c>
      <c r="J48" s="365" t="e">
        <f>ROUNDUP((#REF!+#REF!+#REF!+J69)*0.49%,-1)+260000</f>
        <v>#REF!</v>
      </c>
      <c r="K48" s="375"/>
      <c r="L48" s="375"/>
      <c r="M48" s="375"/>
      <c r="N48" s="375"/>
      <c r="O48" s="375"/>
      <c r="P48" s="375"/>
      <c r="Q48" s="121"/>
      <c r="R48" s="129"/>
      <c r="S48" s="129"/>
      <c r="T48" s="129"/>
      <c r="U48" s="129"/>
      <c r="V48" s="88"/>
      <c r="W48" s="89"/>
      <c r="X48" s="262" t="e">
        <f>#REF!+#REF!+#REF!+#REF!</f>
        <v>#REF!</v>
      </c>
    </row>
    <row r="49" spans="1:16384" s="77" customFormat="1" ht="18.75" customHeight="1" x14ac:dyDescent="0.3">
      <c r="A49" s="409" t="s">
        <v>104</v>
      </c>
      <c r="B49" s="409"/>
      <c r="C49" s="409"/>
      <c r="D49" s="376">
        <f>SUM(D9:D38)</f>
        <v>237749640</v>
      </c>
      <c r="E49" s="376">
        <f>SUM(E9:E38)</f>
        <v>247045330</v>
      </c>
      <c r="F49" s="376">
        <f>SUM(F9:F38)</f>
        <v>247045330</v>
      </c>
      <c r="G49" s="376">
        <f>SUM(G9:G38)</f>
        <v>0</v>
      </c>
      <c r="H49" s="419"/>
      <c r="I49" s="411"/>
      <c r="J49" s="225" t="e">
        <f>J9+J19+J21+#REF!+#REF!+#REF!+#REF!+#REF!+#REF!+J33+J15+#REF!</f>
        <v>#REF!</v>
      </c>
      <c r="K49" s="376">
        <f t="shared" ref="K49:P49" si="3">SUM(K9:K38)</f>
        <v>217965760</v>
      </c>
      <c r="L49" s="376">
        <f t="shared" si="3"/>
        <v>0</v>
      </c>
      <c r="M49" s="376">
        <f t="shared" si="3"/>
        <v>29079570</v>
      </c>
      <c r="N49" s="376">
        <f t="shared" si="3"/>
        <v>29079570</v>
      </c>
      <c r="O49" s="376">
        <f t="shared" si="3"/>
        <v>0</v>
      </c>
      <c r="P49" s="376">
        <f t="shared" si="3"/>
        <v>0</v>
      </c>
      <c r="Q49" s="101">
        <f t="shared" ref="Q49:Q152" si="4">K49+N49+O49+P49</f>
        <v>247045330</v>
      </c>
      <c r="R49" s="111">
        <f>SUM(R9:R38)</f>
        <v>0</v>
      </c>
      <c r="S49" s="111">
        <f>SUM(S9:S38)</f>
        <v>0</v>
      </c>
      <c r="T49" s="111">
        <f>SUM(T9:T38)</f>
        <v>0</v>
      </c>
      <c r="U49" s="111">
        <f>SUM(U9:U38)</f>
        <v>0</v>
      </c>
      <c r="V49" s="88">
        <f>SUM(R49:U49)</f>
        <v>0</v>
      </c>
      <c r="W49" s="89">
        <f>K49+L49+M49+O49+R49+S49+T49+U49</f>
        <v>247045330</v>
      </c>
      <c r="X49" s="262">
        <f t="shared" si="2"/>
        <v>247045330</v>
      </c>
    </row>
    <row r="50" spans="1:16384" s="77" customFormat="1" ht="18.75" customHeight="1" x14ac:dyDescent="0.3">
      <c r="A50" s="409" t="s">
        <v>105</v>
      </c>
      <c r="B50" s="409"/>
      <c r="C50" s="409"/>
      <c r="D50" s="376">
        <f>D49</f>
        <v>237749640</v>
      </c>
      <c r="E50" s="376">
        <f>E49</f>
        <v>247045330</v>
      </c>
      <c r="F50" s="376">
        <f>F49</f>
        <v>247045330</v>
      </c>
      <c r="G50" s="376">
        <f>G49</f>
        <v>0</v>
      </c>
      <c r="H50" s="419"/>
      <c r="I50" s="411"/>
      <c r="J50" s="225" t="e">
        <f>J49</f>
        <v>#REF!</v>
      </c>
      <c r="K50" s="348">
        <f t="shared" ref="K50:P50" si="5">K49</f>
        <v>217965760</v>
      </c>
      <c r="L50" s="348">
        <f t="shared" si="5"/>
        <v>0</v>
      </c>
      <c r="M50" s="348">
        <f t="shared" si="5"/>
        <v>29079570</v>
      </c>
      <c r="N50" s="348">
        <f t="shared" si="5"/>
        <v>29079570</v>
      </c>
      <c r="O50" s="348">
        <f t="shared" si="5"/>
        <v>0</v>
      </c>
      <c r="P50" s="348">
        <f t="shared" si="5"/>
        <v>0</v>
      </c>
      <c r="Q50" s="101">
        <f t="shared" si="4"/>
        <v>247045330</v>
      </c>
      <c r="R50" s="112">
        <f>R49</f>
        <v>0</v>
      </c>
      <c r="S50" s="112">
        <f>S49</f>
        <v>0</v>
      </c>
      <c r="T50" s="112">
        <f>T49</f>
        <v>0</v>
      </c>
      <c r="U50" s="112">
        <f>U49</f>
        <v>0</v>
      </c>
      <c r="V50" s="88">
        <f>SUM(R50:U50)</f>
        <v>0</v>
      </c>
      <c r="W50" s="89">
        <f>K50+L50+M50+O50+R50+S50+T50+U50</f>
        <v>247045330</v>
      </c>
      <c r="X50" s="262">
        <f t="shared" si="2"/>
        <v>247045330</v>
      </c>
    </row>
    <row r="51" spans="1:16384" s="77" customFormat="1" ht="16.5" customHeight="1" x14ac:dyDescent="0.3">
      <c r="A51" s="562"/>
      <c r="B51" s="562"/>
      <c r="C51" s="562"/>
      <c r="D51" s="563"/>
      <c r="E51" s="563"/>
      <c r="F51" s="563"/>
      <c r="G51" s="563"/>
      <c r="H51" s="563"/>
      <c r="I51" s="563"/>
      <c r="J51" s="563"/>
      <c r="K51" s="564"/>
      <c r="L51" s="564"/>
      <c r="M51" s="564"/>
      <c r="N51" s="564"/>
      <c r="O51" s="564"/>
      <c r="P51" s="564"/>
      <c r="Q51" s="101"/>
      <c r="R51" s="565"/>
      <c r="S51" s="565"/>
      <c r="T51" s="565"/>
      <c r="U51" s="565"/>
      <c r="V51" s="88"/>
      <c r="W51" s="89"/>
      <c r="X51" s="262"/>
    </row>
    <row r="52" spans="1:16384" s="77" customFormat="1" ht="16.5" customHeight="1" x14ac:dyDescent="0.3">
      <c r="A52" s="562"/>
      <c r="B52" s="562"/>
      <c r="C52" s="562"/>
      <c r="D52" s="563"/>
      <c r="E52" s="563"/>
      <c r="F52" s="563"/>
      <c r="G52" s="563"/>
      <c r="H52" s="563"/>
      <c r="I52" s="563"/>
      <c r="J52" s="563"/>
      <c r="K52" s="564"/>
      <c r="L52" s="564"/>
      <c r="M52" s="564"/>
      <c r="N52" s="564"/>
      <c r="O52" s="564"/>
      <c r="P52" s="564"/>
      <c r="Q52" s="101"/>
      <c r="R52" s="565"/>
      <c r="S52" s="565"/>
      <c r="T52" s="565"/>
      <c r="U52" s="565"/>
      <c r="V52" s="88"/>
      <c r="W52" s="89"/>
      <c r="X52" s="262"/>
    </row>
    <row r="53" spans="1:16384" s="77" customFormat="1" ht="16.5" customHeight="1" x14ac:dyDescent="0.3">
      <c r="A53" s="562"/>
      <c r="B53" s="562"/>
      <c r="C53" s="562"/>
      <c r="D53" s="563"/>
      <c r="E53" s="563"/>
      <c r="F53" s="563"/>
      <c r="G53" s="563"/>
      <c r="H53" s="563"/>
      <c r="I53" s="563"/>
      <c r="J53" s="563"/>
      <c r="K53" s="564"/>
      <c r="L53" s="564"/>
      <c r="M53" s="564"/>
      <c r="N53" s="564"/>
      <c r="O53" s="564"/>
      <c r="P53" s="564"/>
      <c r="Q53" s="101"/>
      <c r="R53" s="565"/>
      <c r="S53" s="565"/>
      <c r="T53" s="565"/>
      <c r="U53" s="565"/>
      <c r="V53" s="88"/>
      <c r="W53" s="89"/>
      <c r="X53" s="262"/>
    </row>
    <row r="54" spans="1:16384" s="77" customFormat="1" ht="16.5" customHeight="1" x14ac:dyDescent="0.3">
      <c r="A54" s="562"/>
      <c r="B54" s="562"/>
      <c r="C54" s="562"/>
      <c r="D54" s="563"/>
      <c r="E54" s="563"/>
      <c r="F54" s="563"/>
      <c r="G54" s="563"/>
      <c r="H54" s="563"/>
      <c r="I54" s="563"/>
      <c r="J54" s="563"/>
      <c r="K54" s="564"/>
      <c r="L54" s="564"/>
      <c r="M54" s="564"/>
      <c r="N54" s="564"/>
      <c r="O54" s="564"/>
      <c r="P54" s="564"/>
      <c r="Q54" s="101"/>
      <c r="R54" s="565"/>
      <c r="S54" s="565"/>
      <c r="T54" s="565"/>
      <c r="U54" s="565"/>
      <c r="V54" s="88"/>
      <c r="W54" s="89"/>
      <c r="X54" s="262"/>
    </row>
    <row r="55" spans="1:16384" s="77" customFormat="1" ht="16.5" customHeight="1" x14ac:dyDescent="0.3">
      <c r="A55" s="562"/>
      <c r="B55" s="562"/>
      <c r="C55" s="562"/>
      <c r="D55" s="563"/>
      <c r="E55" s="563"/>
      <c r="F55" s="563"/>
      <c r="G55" s="563"/>
      <c r="H55" s="563"/>
      <c r="I55" s="563"/>
      <c r="J55" s="563"/>
      <c r="K55" s="564"/>
      <c r="L55" s="564"/>
      <c r="M55" s="564"/>
      <c r="N55" s="564"/>
      <c r="O55" s="564"/>
      <c r="P55" s="564"/>
      <c r="Q55" s="101"/>
      <c r="R55" s="565"/>
      <c r="S55" s="565"/>
      <c r="T55" s="565"/>
      <c r="U55" s="565"/>
      <c r="V55" s="88"/>
      <c r="W55" s="89"/>
      <c r="X55" s="262"/>
    </row>
    <row r="56" spans="1:16384" s="77" customFormat="1" ht="16.5" customHeight="1" x14ac:dyDescent="0.3">
      <c r="A56" s="615" t="s">
        <v>404</v>
      </c>
      <c r="B56" s="615"/>
      <c r="C56" s="615"/>
      <c r="D56" s="615"/>
      <c r="E56" s="615"/>
      <c r="F56" s="615"/>
      <c r="G56" s="615"/>
      <c r="H56" s="615"/>
      <c r="I56" s="615"/>
      <c r="J56" s="615"/>
      <c r="K56" s="615"/>
      <c r="L56" s="615"/>
      <c r="M56" s="615"/>
      <c r="N56" s="615"/>
      <c r="O56" s="615"/>
      <c r="P56" s="615"/>
      <c r="Q56" s="615" t="s">
        <v>404</v>
      </c>
      <c r="R56" s="615"/>
      <c r="S56" s="615"/>
      <c r="T56" s="615"/>
      <c r="U56" s="615"/>
      <c r="V56" s="615"/>
      <c r="W56" s="615"/>
      <c r="X56" s="615"/>
      <c r="Y56" s="615"/>
      <c r="Z56" s="615"/>
      <c r="AA56" s="615"/>
      <c r="AB56" s="615"/>
      <c r="AC56" s="615"/>
      <c r="AD56" s="615"/>
      <c r="AE56" s="615"/>
      <c r="AF56" s="615"/>
      <c r="AG56" s="615" t="s">
        <v>404</v>
      </c>
      <c r="AH56" s="615"/>
      <c r="AI56" s="615"/>
      <c r="AJ56" s="615"/>
      <c r="AK56" s="615"/>
      <c r="AL56" s="615"/>
      <c r="AM56" s="615"/>
      <c r="AN56" s="615"/>
      <c r="AO56" s="615"/>
      <c r="AP56" s="615"/>
      <c r="AQ56" s="615"/>
      <c r="AR56" s="615"/>
      <c r="AS56" s="615"/>
      <c r="AT56" s="615"/>
      <c r="AU56" s="615"/>
      <c r="AV56" s="615"/>
      <c r="AW56" s="615" t="s">
        <v>404</v>
      </c>
      <c r="AX56" s="615"/>
      <c r="AY56" s="615"/>
      <c r="AZ56" s="615"/>
      <c r="BA56" s="615"/>
      <c r="BB56" s="615"/>
      <c r="BC56" s="615"/>
      <c r="BD56" s="615"/>
      <c r="BE56" s="615"/>
      <c r="BF56" s="615"/>
      <c r="BG56" s="615"/>
      <c r="BH56" s="615"/>
      <c r="BI56" s="615"/>
      <c r="BJ56" s="615"/>
      <c r="BK56" s="615"/>
      <c r="BL56" s="615"/>
      <c r="BM56" s="615" t="s">
        <v>404</v>
      </c>
      <c r="BN56" s="615"/>
      <c r="BO56" s="615"/>
      <c r="BP56" s="615"/>
      <c r="BQ56" s="615"/>
      <c r="BR56" s="615"/>
      <c r="BS56" s="615"/>
      <c r="BT56" s="615"/>
      <c r="BU56" s="615"/>
      <c r="BV56" s="615"/>
      <c r="BW56" s="615"/>
      <c r="BX56" s="615"/>
      <c r="BY56" s="615"/>
      <c r="BZ56" s="615"/>
      <c r="CA56" s="615"/>
      <c r="CB56" s="615"/>
      <c r="CC56" s="615" t="s">
        <v>404</v>
      </c>
      <c r="CD56" s="615"/>
      <c r="CE56" s="615"/>
      <c r="CF56" s="615"/>
      <c r="CG56" s="615"/>
      <c r="CH56" s="615"/>
      <c r="CI56" s="615"/>
      <c r="CJ56" s="615"/>
      <c r="CK56" s="615"/>
      <c r="CL56" s="615"/>
      <c r="CM56" s="615"/>
      <c r="CN56" s="615"/>
      <c r="CO56" s="615"/>
      <c r="CP56" s="615"/>
      <c r="CQ56" s="615"/>
      <c r="CR56" s="615"/>
      <c r="CS56" s="615" t="s">
        <v>404</v>
      </c>
      <c r="CT56" s="615"/>
      <c r="CU56" s="615"/>
      <c r="CV56" s="615"/>
      <c r="CW56" s="615"/>
      <c r="CX56" s="615"/>
      <c r="CY56" s="615"/>
      <c r="CZ56" s="615"/>
      <c r="DA56" s="615"/>
      <c r="DB56" s="615"/>
      <c r="DC56" s="615"/>
      <c r="DD56" s="615"/>
      <c r="DE56" s="615"/>
      <c r="DF56" s="615"/>
      <c r="DG56" s="615"/>
      <c r="DH56" s="615"/>
      <c r="DI56" s="615" t="s">
        <v>404</v>
      </c>
      <c r="DJ56" s="615"/>
      <c r="DK56" s="615"/>
      <c r="DL56" s="615"/>
      <c r="DM56" s="615"/>
      <c r="DN56" s="615"/>
      <c r="DO56" s="615"/>
      <c r="DP56" s="615"/>
      <c r="DQ56" s="615"/>
      <c r="DR56" s="615"/>
      <c r="DS56" s="615"/>
      <c r="DT56" s="615"/>
      <c r="DU56" s="615"/>
      <c r="DV56" s="615"/>
      <c r="DW56" s="615"/>
      <c r="DX56" s="615"/>
      <c r="DY56" s="615" t="s">
        <v>404</v>
      </c>
      <c r="DZ56" s="615"/>
      <c r="EA56" s="615"/>
      <c r="EB56" s="615"/>
      <c r="EC56" s="615"/>
      <c r="ED56" s="615"/>
      <c r="EE56" s="615"/>
      <c r="EF56" s="615"/>
      <c r="EG56" s="615"/>
      <c r="EH56" s="615"/>
      <c r="EI56" s="615"/>
      <c r="EJ56" s="615"/>
      <c r="EK56" s="615"/>
      <c r="EL56" s="615"/>
      <c r="EM56" s="615"/>
      <c r="EN56" s="615"/>
      <c r="EO56" s="615" t="s">
        <v>404</v>
      </c>
      <c r="EP56" s="615"/>
      <c r="EQ56" s="615"/>
      <c r="ER56" s="615"/>
      <c r="ES56" s="615"/>
      <c r="ET56" s="615"/>
      <c r="EU56" s="615"/>
      <c r="EV56" s="615"/>
      <c r="EW56" s="615"/>
      <c r="EX56" s="615"/>
      <c r="EY56" s="615"/>
      <c r="EZ56" s="615"/>
      <c r="FA56" s="615"/>
      <c r="FB56" s="615"/>
      <c r="FC56" s="615"/>
      <c r="FD56" s="615"/>
      <c r="FE56" s="615" t="s">
        <v>404</v>
      </c>
      <c r="FF56" s="615"/>
      <c r="FG56" s="615"/>
      <c r="FH56" s="615"/>
      <c r="FI56" s="615"/>
      <c r="FJ56" s="615"/>
      <c r="FK56" s="615"/>
      <c r="FL56" s="615"/>
      <c r="FM56" s="615"/>
      <c r="FN56" s="615"/>
      <c r="FO56" s="615"/>
      <c r="FP56" s="615"/>
      <c r="FQ56" s="615"/>
      <c r="FR56" s="615"/>
      <c r="FS56" s="615"/>
      <c r="FT56" s="615"/>
      <c r="FU56" s="615" t="s">
        <v>404</v>
      </c>
      <c r="FV56" s="615"/>
      <c r="FW56" s="615"/>
      <c r="FX56" s="615"/>
      <c r="FY56" s="615"/>
      <c r="FZ56" s="615"/>
      <c r="GA56" s="615"/>
      <c r="GB56" s="615"/>
      <c r="GC56" s="615"/>
      <c r="GD56" s="615"/>
      <c r="GE56" s="615"/>
      <c r="GF56" s="615"/>
      <c r="GG56" s="615"/>
      <c r="GH56" s="615"/>
      <c r="GI56" s="615"/>
      <c r="GJ56" s="615"/>
      <c r="GK56" s="615" t="s">
        <v>404</v>
      </c>
      <c r="GL56" s="615"/>
      <c r="GM56" s="615"/>
      <c r="GN56" s="615"/>
      <c r="GO56" s="615"/>
      <c r="GP56" s="615"/>
      <c r="GQ56" s="615"/>
      <c r="GR56" s="615"/>
      <c r="GS56" s="615"/>
      <c r="GT56" s="615"/>
      <c r="GU56" s="615"/>
      <c r="GV56" s="615"/>
      <c r="GW56" s="615"/>
      <c r="GX56" s="615"/>
      <c r="GY56" s="615"/>
      <c r="GZ56" s="615"/>
      <c r="HA56" s="615" t="s">
        <v>404</v>
      </c>
      <c r="HB56" s="615"/>
      <c r="HC56" s="615"/>
      <c r="HD56" s="615"/>
      <c r="HE56" s="615"/>
      <c r="HF56" s="615"/>
      <c r="HG56" s="615"/>
      <c r="HH56" s="615"/>
      <c r="HI56" s="615"/>
      <c r="HJ56" s="615"/>
      <c r="HK56" s="615"/>
      <c r="HL56" s="615"/>
      <c r="HM56" s="615"/>
      <c r="HN56" s="615"/>
      <c r="HO56" s="615"/>
      <c r="HP56" s="615"/>
      <c r="HQ56" s="615" t="s">
        <v>404</v>
      </c>
      <c r="HR56" s="615"/>
      <c r="HS56" s="615"/>
      <c r="HT56" s="615"/>
      <c r="HU56" s="615"/>
      <c r="HV56" s="615"/>
      <c r="HW56" s="615"/>
      <c r="HX56" s="615"/>
      <c r="HY56" s="615"/>
      <c r="HZ56" s="615"/>
      <c r="IA56" s="615"/>
      <c r="IB56" s="615"/>
      <c r="IC56" s="615"/>
      <c r="ID56" s="615"/>
      <c r="IE56" s="615"/>
      <c r="IF56" s="615"/>
      <c r="IG56" s="615" t="s">
        <v>404</v>
      </c>
      <c r="IH56" s="615"/>
      <c r="II56" s="615"/>
      <c r="IJ56" s="615"/>
      <c r="IK56" s="615"/>
      <c r="IL56" s="615"/>
      <c r="IM56" s="615"/>
      <c r="IN56" s="615"/>
      <c r="IO56" s="615"/>
      <c r="IP56" s="615"/>
      <c r="IQ56" s="615"/>
      <c r="IR56" s="615"/>
      <c r="IS56" s="615"/>
      <c r="IT56" s="615"/>
      <c r="IU56" s="615"/>
      <c r="IV56" s="615"/>
      <c r="IW56" s="615" t="s">
        <v>404</v>
      </c>
      <c r="IX56" s="615"/>
      <c r="IY56" s="615"/>
      <c r="IZ56" s="615"/>
      <c r="JA56" s="615"/>
      <c r="JB56" s="615"/>
      <c r="JC56" s="615"/>
      <c r="JD56" s="615"/>
      <c r="JE56" s="615"/>
      <c r="JF56" s="615"/>
      <c r="JG56" s="615"/>
      <c r="JH56" s="615"/>
      <c r="JI56" s="615"/>
      <c r="JJ56" s="615"/>
      <c r="JK56" s="615"/>
      <c r="JL56" s="615"/>
      <c r="JM56" s="615" t="s">
        <v>404</v>
      </c>
      <c r="JN56" s="615"/>
      <c r="JO56" s="615"/>
      <c r="JP56" s="615"/>
      <c r="JQ56" s="615"/>
      <c r="JR56" s="615"/>
      <c r="JS56" s="615"/>
      <c r="JT56" s="615"/>
      <c r="JU56" s="615"/>
      <c r="JV56" s="615"/>
      <c r="JW56" s="615"/>
      <c r="JX56" s="615"/>
      <c r="JY56" s="615"/>
      <c r="JZ56" s="615"/>
      <c r="KA56" s="615"/>
      <c r="KB56" s="615"/>
      <c r="KC56" s="615" t="s">
        <v>404</v>
      </c>
      <c r="KD56" s="615"/>
      <c r="KE56" s="615"/>
      <c r="KF56" s="615"/>
      <c r="KG56" s="615"/>
      <c r="KH56" s="615"/>
      <c r="KI56" s="615"/>
      <c r="KJ56" s="615"/>
      <c r="KK56" s="615"/>
      <c r="KL56" s="615"/>
      <c r="KM56" s="615"/>
      <c r="KN56" s="615"/>
      <c r="KO56" s="615"/>
      <c r="KP56" s="615"/>
      <c r="KQ56" s="615"/>
      <c r="KR56" s="615"/>
      <c r="KS56" s="615" t="s">
        <v>404</v>
      </c>
      <c r="KT56" s="615"/>
      <c r="KU56" s="615"/>
      <c r="KV56" s="615"/>
      <c r="KW56" s="615"/>
      <c r="KX56" s="615"/>
      <c r="KY56" s="615"/>
      <c r="KZ56" s="615"/>
      <c r="LA56" s="615"/>
      <c r="LB56" s="615"/>
      <c r="LC56" s="615"/>
      <c r="LD56" s="615"/>
      <c r="LE56" s="615"/>
      <c r="LF56" s="615"/>
      <c r="LG56" s="615"/>
      <c r="LH56" s="615"/>
      <c r="LI56" s="615" t="s">
        <v>404</v>
      </c>
      <c r="LJ56" s="615"/>
      <c r="LK56" s="615"/>
      <c r="LL56" s="615"/>
      <c r="LM56" s="615"/>
      <c r="LN56" s="615"/>
      <c r="LO56" s="615"/>
      <c r="LP56" s="615"/>
      <c r="LQ56" s="615"/>
      <c r="LR56" s="615"/>
      <c r="LS56" s="615"/>
      <c r="LT56" s="615"/>
      <c r="LU56" s="615"/>
      <c r="LV56" s="615"/>
      <c r="LW56" s="615"/>
      <c r="LX56" s="615"/>
      <c r="LY56" s="615" t="s">
        <v>404</v>
      </c>
      <c r="LZ56" s="615"/>
      <c r="MA56" s="615"/>
      <c r="MB56" s="615"/>
      <c r="MC56" s="615"/>
      <c r="MD56" s="615"/>
      <c r="ME56" s="615"/>
      <c r="MF56" s="615"/>
      <c r="MG56" s="615"/>
      <c r="MH56" s="615"/>
      <c r="MI56" s="615"/>
      <c r="MJ56" s="615"/>
      <c r="MK56" s="615"/>
      <c r="ML56" s="615"/>
      <c r="MM56" s="615"/>
      <c r="MN56" s="615"/>
      <c r="MO56" s="615" t="s">
        <v>404</v>
      </c>
      <c r="MP56" s="615"/>
      <c r="MQ56" s="615"/>
      <c r="MR56" s="615"/>
      <c r="MS56" s="615"/>
      <c r="MT56" s="615"/>
      <c r="MU56" s="615"/>
      <c r="MV56" s="615"/>
      <c r="MW56" s="615"/>
      <c r="MX56" s="615"/>
      <c r="MY56" s="615"/>
      <c r="MZ56" s="615"/>
      <c r="NA56" s="615"/>
      <c r="NB56" s="615"/>
      <c r="NC56" s="615"/>
      <c r="ND56" s="615"/>
      <c r="NE56" s="615" t="s">
        <v>404</v>
      </c>
      <c r="NF56" s="615"/>
      <c r="NG56" s="615"/>
      <c r="NH56" s="615"/>
      <c r="NI56" s="615"/>
      <c r="NJ56" s="615"/>
      <c r="NK56" s="615"/>
      <c r="NL56" s="615"/>
      <c r="NM56" s="615"/>
      <c r="NN56" s="615"/>
      <c r="NO56" s="615"/>
      <c r="NP56" s="615"/>
      <c r="NQ56" s="615"/>
      <c r="NR56" s="615"/>
      <c r="NS56" s="615"/>
      <c r="NT56" s="615"/>
      <c r="NU56" s="615" t="s">
        <v>404</v>
      </c>
      <c r="NV56" s="615"/>
      <c r="NW56" s="615"/>
      <c r="NX56" s="615"/>
      <c r="NY56" s="615"/>
      <c r="NZ56" s="615"/>
      <c r="OA56" s="615"/>
      <c r="OB56" s="615"/>
      <c r="OC56" s="615"/>
      <c r="OD56" s="615"/>
      <c r="OE56" s="615"/>
      <c r="OF56" s="615"/>
      <c r="OG56" s="615"/>
      <c r="OH56" s="615"/>
      <c r="OI56" s="615"/>
      <c r="OJ56" s="615"/>
      <c r="OK56" s="615" t="s">
        <v>404</v>
      </c>
      <c r="OL56" s="615"/>
      <c r="OM56" s="615"/>
      <c r="ON56" s="615"/>
      <c r="OO56" s="615"/>
      <c r="OP56" s="615"/>
      <c r="OQ56" s="615"/>
      <c r="OR56" s="615"/>
      <c r="OS56" s="615"/>
      <c r="OT56" s="615"/>
      <c r="OU56" s="615"/>
      <c r="OV56" s="615"/>
      <c r="OW56" s="615"/>
      <c r="OX56" s="615"/>
      <c r="OY56" s="615"/>
      <c r="OZ56" s="615"/>
      <c r="PA56" s="615" t="s">
        <v>404</v>
      </c>
      <c r="PB56" s="615"/>
      <c r="PC56" s="615"/>
      <c r="PD56" s="615"/>
      <c r="PE56" s="615"/>
      <c r="PF56" s="615"/>
      <c r="PG56" s="615"/>
      <c r="PH56" s="615"/>
      <c r="PI56" s="615"/>
      <c r="PJ56" s="615"/>
      <c r="PK56" s="615"/>
      <c r="PL56" s="615"/>
      <c r="PM56" s="615"/>
      <c r="PN56" s="615"/>
      <c r="PO56" s="615"/>
      <c r="PP56" s="615"/>
      <c r="PQ56" s="615" t="s">
        <v>404</v>
      </c>
      <c r="PR56" s="615"/>
      <c r="PS56" s="615"/>
      <c r="PT56" s="615"/>
      <c r="PU56" s="615"/>
      <c r="PV56" s="615"/>
      <c r="PW56" s="615"/>
      <c r="PX56" s="615"/>
      <c r="PY56" s="615"/>
      <c r="PZ56" s="615"/>
      <c r="QA56" s="615"/>
      <c r="QB56" s="615"/>
      <c r="QC56" s="615"/>
      <c r="QD56" s="615"/>
      <c r="QE56" s="615"/>
      <c r="QF56" s="615"/>
      <c r="QG56" s="615" t="s">
        <v>404</v>
      </c>
      <c r="QH56" s="615"/>
      <c r="QI56" s="615"/>
      <c r="QJ56" s="615"/>
      <c r="QK56" s="615"/>
      <c r="QL56" s="615"/>
      <c r="QM56" s="615"/>
      <c r="QN56" s="615"/>
      <c r="QO56" s="615"/>
      <c r="QP56" s="615"/>
      <c r="QQ56" s="615"/>
      <c r="QR56" s="615"/>
      <c r="QS56" s="615"/>
      <c r="QT56" s="615"/>
      <c r="QU56" s="615"/>
      <c r="QV56" s="615"/>
      <c r="QW56" s="615" t="s">
        <v>404</v>
      </c>
      <c r="QX56" s="615"/>
      <c r="QY56" s="615"/>
      <c r="QZ56" s="615"/>
      <c r="RA56" s="615"/>
      <c r="RB56" s="615"/>
      <c r="RC56" s="615"/>
      <c r="RD56" s="615"/>
      <c r="RE56" s="615"/>
      <c r="RF56" s="615"/>
      <c r="RG56" s="615"/>
      <c r="RH56" s="615"/>
      <c r="RI56" s="615"/>
      <c r="RJ56" s="615"/>
      <c r="RK56" s="615"/>
      <c r="RL56" s="615"/>
      <c r="RM56" s="615" t="s">
        <v>404</v>
      </c>
      <c r="RN56" s="615"/>
      <c r="RO56" s="615"/>
      <c r="RP56" s="615"/>
      <c r="RQ56" s="615"/>
      <c r="RR56" s="615"/>
      <c r="RS56" s="615"/>
      <c r="RT56" s="615"/>
      <c r="RU56" s="615"/>
      <c r="RV56" s="615"/>
      <c r="RW56" s="615"/>
      <c r="RX56" s="615"/>
      <c r="RY56" s="615"/>
      <c r="RZ56" s="615"/>
      <c r="SA56" s="615"/>
      <c r="SB56" s="615"/>
      <c r="SC56" s="615" t="s">
        <v>404</v>
      </c>
      <c r="SD56" s="615"/>
      <c r="SE56" s="615"/>
      <c r="SF56" s="615"/>
      <c r="SG56" s="615"/>
      <c r="SH56" s="615"/>
      <c r="SI56" s="615"/>
      <c r="SJ56" s="615"/>
      <c r="SK56" s="615"/>
      <c r="SL56" s="615"/>
      <c r="SM56" s="615"/>
      <c r="SN56" s="615"/>
      <c r="SO56" s="615"/>
      <c r="SP56" s="615"/>
      <c r="SQ56" s="615"/>
      <c r="SR56" s="615"/>
      <c r="SS56" s="615" t="s">
        <v>404</v>
      </c>
      <c r="ST56" s="615"/>
      <c r="SU56" s="615"/>
      <c r="SV56" s="615"/>
      <c r="SW56" s="615"/>
      <c r="SX56" s="615"/>
      <c r="SY56" s="615"/>
      <c r="SZ56" s="615"/>
      <c r="TA56" s="615"/>
      <c r="TB56" s="615"/>
      <c r="TC56" s="615"/>
      <c r="TD56" s="615"/>
      <c r="TE56" s="615"/>
      <c r="TF56" s="615"/>
      <c r="TG56" s="615"/>
      <c r="TH56" s="615"/>
      <c r="TI56" s="615" t="s">
        <v>404</v>
      </c>
      <c r="TJ56" s="615"/>
      <c r="TK56" s="615"/>
      <c r="TL56" s="615"/>
      <c r="TM56" s="615"/>
      <c r="TN56" s="615"/>
      <c r="TO56" s="615"/>
      <c r="TP56" s="615"/>
      <c r="TQ56" s="615"/>
      <c r="TR56" s="615"/>
      <c r="TS56" s="615"/>
      <c r="TT56" s="615"/>
      <c r="TU56" s="615"/>
      <c r="TV56" s="615"/>
      <c r="TW56" s="615"/>
      <c r="TX56" s="615"/>
      <c r="TY56" s="615" t="s">
        <v>404</v>
      </c>
      <c r="TZ56" s="615"/>
      <c r="UA56" s="615"/>
      <c r="UB56" s="615"/>
      <c r="UC56" s="615"/>
      <c r="UD56" s="615"/>
      <c r="UE56" s="615"/>
      <c r="UF56" s="615"/>
      <c r="UG56" s="615"/>
      <c r="UH56" s="615"/>
      <c r="UI56" s="615"/>
      <c r="UJ56" s="615"/>
      <c r="UK56" s="615"/>
      <c r="UL56" s="615"/>
      <c r="UM56" s="615"/>
      <c r="UN56" s="615"/>
      <c r="UO56" s="615" t="s">
        <v>404</v>
      </c>
      <c r="UP56" s="615"/>
      <c r="UQ56" s="615"/>
      <c r="UR56" s="615"/>
      <c r="US56" s="615"/>
      <c r="UT56" s="615"/>
      <c r="UU56" s="615"/>
      <c r="UV56" s="615"/>
      <c r="UW56" s="615"/>
      <c r="UX56" s="615"/>
      <c r="UY56" s="615"/>
      <c r="UZ56" s="615"/>
      <c r="VA56" s="615"/>
      <c r="VB56" s="615"/>
      <c r="VC56" s="615"/>
      <c r="VD56" s="615"/>
      <c r="VE56" s="615" t="s">
        <v>404</v>
      </c>
      <c r="VF56" s="615"/>
      <c r="VG56" s="615"/>
      <c r="VH56" s="615"/>
      <c r="VI56" s="615"/>
      <c r="VJ56" s="615"/>
      <c r="VK56" s="615"/>
      <c r="VL56" s="615"/>
      <c r="VM56" s="615"/>
      <c r="VN56" s="615"/>
      <c r="VO56" s="615"/>
      <c r="VP56" s="615"/>
      <c r="VQ56" s="615"/>
      <c r="VR56" s="615"/>
      <c r="VS56" s="615"/>
      <c r="VT56" s="615"/>
      <c r="VU56" s="615" t="s">
        <v>404</v>
      </c>
      <c r="VV56" s="615"/>
      <c r="VW56" s="615"/>
      <c r="VX56" s="615"/>
      <c r="VY56" s="615"/>
      <c r="VZ56" s="615"/>
      <c r="WA56" s="615"/>
      <c r="WB56" s="615"/>
      <c r="WC56" s="615"/>
      <c r="WD56" s="615"/>
      <c r="WE56" s="615"/>
      <c r="WF56" s="615"/>
      <c r="WG56" s="615"/>
      <c r="WH56" s="615"/>
      <c r="WI56" s="615"/>
      <c r="WJ56" s="615"/>
      <c r="WK56" s="615" t="s">
        <v>404</v>
      </c>
      <c r="WL56" s="615"/>
      <c r="WM56" s="615"/>
      <c r="WN56" s="615"/>
      <c r="WO56" s="615"/>
      <c r="WP56" s="615"/>
      <c r="WQ56" s="615"/>
      <c r="WR56" s="615"/>
      <c r="WS56" s="615"/>
      <c r="WT56" s="615"/>
      <c r="WU56" s="615"/>
      <c r="WV56" s="615"/>
      <c r="WW56" s="615"/>
      <c r="WX56" s="615"/>
      <c r="WY56" s="615"/>
      <c r="WZ56" s="615"/>
      <c r="XA56" s="615" t="s">
        <v>404</v>
      </c>
      <c r="XB56" s="615"/>
      <c r="XC56" s="615"/>
      <c r="XD56" s="615"/>
      <c r="XE56" s="615"/>
      <c r="XF56" s="615"/>
      <c r="XG56" s="615"/>
      <c r="XH56" s="615"/>
      <c r="XI56" s="615"/>
      <c r="XJ56" s="615"/>
      <c r="XK56" s="615"/>
      <c r="XL56" s="615"/>
      <c r="XM56" s="615"/>
      <c r="XN56" s="615"/>
      <c r="XO56" s="615"/>
      <c r="XP56" s="615"/>
      <c r="XQ56" s="615" t="s">
        <v>404</v>
      </c>
      <c r="XR56" s="615"/>
      <c r="XS56" s="615"/>
      <c r="XT56" s="615"/>
      <c r="XU56" s="615"/>
      <c r="XV56" s="615"/>
      <c r="XW56" s="615"/>
      <c r="XX56" s="615"/>
      <c r="XY56" s="615"/>
      <c r="XZ56" s="615"/>
      <c r="YA56" s="615"/>
      <c r="YB56" s="615"/>
      <c r="YC56" s="615"/>
      <c r="YD56" s="615"/>
      <c r="YE56" s="615"/>
      <c r="YF56" s="615"/>
      <c r="YG56" s="615" t="s">
        <v>404</v>
      </c>
      <c r="YH56" s="615"/>
      <c r="YI56" s="615"/>
      <c r="YJ56" s="615"/>
      <c r="YK56" s="615"/>
      <c r="YL56" s="615"/>
      <c r="YM56" s="615"/>
      <c r="YN56" s="615"/>
      <c r="YO56" s="615"/>
      <c r="YP56" s="615"/>
      <c r="YQ56" s="615"/>
      <c r="YR56" s="615"/>
      <c r="YS56" s="615"/>
      <c r="YT56" s="615"/>
      <c r="YU56" s="615"/>
      <c r="YV56" s="615"/>
      <c r="YW56" s="615" t="s">
        <v>404</v>
      </c>
      <c r="YX56" s="615"/>
      <c r="YY56" s="615"/>
      <c r="YZ56" s="615"/>
      <c r="ZA56" s="615"/>
      <c r="ZB56" s="615"/>
      <c r="ZC56" s="615"/>
      <c r="ZD56" s="615"/>
      <c r="ZE56" s="615"/>
      <c r="ZF56" s="615"/>
      <c r="ZG56" s="615"/>
      <c r="ZH56" s="615"/>
      <c r="ZI56" s="615"/>
      <c r="ZJ56" s="615"/>
      <c r="ZK56" s="615"/>
      <c r="ZL56" s="615"/>
      <c r="ZM56" s="615" t="s">
        <v>404</v>
      </c>
      <c r="ZN56" s="615"/>
      <c r="ZO56" s="615"/>
      <c r="ZP56" s="615"/>
      <c r="ZQ56" s="615"/>
      <c r="ZR56" s="615"/>
      <c r="ZS56" s="615"/>
      <c r="ZT56" s="615"/>
      <c r="ZU56" s="615"/>
      <c r="ZV56" s="615"/>
      <c r="ZW56" s="615"/>
      <c r="ZX56" s="615"/>
      <c r="ZY56" s="615"/>
      <c r="ZZ56" s="615"/>
      <c r="AAA56" s="615"/>
      <c r="AAB56" s="615"/>
      <c r="AAC56" s="615" t="s">
        <v>404</v>
      </c>
      <c r="AAD56" s="615"/>
      <c r="AAE56" s="615"/>
      <c r="AAF56" s="615"/>
      <c r="AAG56" s="615"/>
      <c r="AAH56" s="615"/>
      <c r="AAI56" s="615"/>
      <c r="AAJ56" s="615"/>
      <c r="AAK56" s="615"/>
      <c r="AAL56" s="615"/>
      <c r="AAM56" s="615"/>
      <c r="AAN56" s="615"/>
      <c r="AAO56" s="615"/>
      <c r="AAP56" s="615"/>
      <c r="AAQ56" s="615"/>
      <c r="AAR56" s="615"/>
      <c r="AAS56" s="615" t="s">
        <v>404</v>
      </c>
      <c r="AAT56" s="615"/>
      <c r="AAU56" s="615"/>
      <c r="AAV56" s="615"/>
      <c r="AAW56" s="615"/>
      <c r="AAX56" s="615"/>
      <c r="AAY56" s="615"/>
      <c r="AAZ56" s="615"/>
      <c r="ABA56" s="615"/>
      <c r="ABB56" s="615"/>
      <c r="ABC56" s="615"/>
      <c r="ABD56" s="615"/>
      <c r="ABE56" s="615"/>
      <c r="ABF56" s="615"/>
      <c r="ABG56" s="615"/>
      <c r="ABH56" s="615"/>
      <c r="ABI56" s="615" t="s">
        <v>404</v>
      </c>
      <c r="ABJ56" s="615"/>
      <c r="ABK56" s="615"/>
      <c r="ABL56" s="615"/>
      <c r="ABM56" s="615"/>
      <c r="ABN56" s="615"/>
      <c r="ABO56" s="615"/>
      <c r="ABP56" s="615"/>
      <c r="ABQ56" s="615"/>
      <c r="ABR56" s="615"/>
      <c r="ABS56" s="615"/>
      <c r="ABT56" s="615"/>
      <c r="ABU56" s="615"/>
      <c r="ABV56" s="615"/>
      <c r="ABW56" s="615"/>
      <c r="ABX56" s="615"/>
      <c r="ABY56" s="615" t="s">
        <v>404</v>
      </c>
      <c r="ABZ56" s="615"/>
      <c r="ACA56" s="615"/>
      <c r="ACB56" s="615"/>
      <c r="ACC56" s="615"/>
      <c r="ACD56" s="615"/>
      <c r="ACE56" s="615"/>
      <c r="ACF56" s="615"/>
      <c r="ACG56" s="615"/>
      <c r="ACH56" s="615"/>
      <c r="ACI56" s="615"/>
      <c r="ACJ56" s="615"/>
      <c r="ACK56" s="615"/>
      <c r="ACL56" s="615"/>
      <c r="ACM56" s="615"/>
      <c r="ACN56" s="615"/>
      <c r="ACO56" s="615" t="s">
        <v>404</v>
      </c>
      <c r="ACP56" s="615"/>
      <c r="ACQ56" s="615"/>
      <c r="ACR56" s="615"/>
      <c r="ACS56" s="615"/>
      <c r="ACT56" s="615"/>
      <c r="ACU56" s="615"/>
      <c r="ACV56" s="615"/>
      <c r="ACW56" s="615"/>
      <c r="ACX56" s="615"/>
      <c r="ACY56" s="615"/>
      <c r="ACZ56" s="615"/>
      <c r="ADA56" s="615"/>
      <c r="ADB56" s="615"/>
      <c r="ADC56" s="615"/>
      <c r="ADD56" s="615"/>
      <c r="ADE56" s="615" t="s">
        <v>404</v>
      </c>
      <c r="ADF56" s="615"/>
      <c r="ADG56" s="615"/>
      <c r="ADH56" s="615"/>
      <c r="ADI56" s="615"/>
      <c r="ADJ56" s="615"/>
      <c r="ADK56" s="615"/>
      <c r="ADL56" s="615"/>
      <c r="ADM56" s="615"/>
      <c r="ADN56" s="615"/>
      <c r="ADO56" s="615"/>
      <c r="ADP56" s="615"/>
      <c r="ADQ56" s="615"/>
      <c r="ADR56" s="615"/>
      <c r="ADS56" s="615"/>
      <c r="ADT56" s="615"/>
      <c r="ADU56" s="615" t="s">
        <v>404</v>
      </c>
      <c r="ADV56" s="615"/>
      <c r="ADW56" s="615"/>
      <c r="ADX56" s="615"/>
      <c r="ADY56" s="615"/>
      <c r="ADZ56" s="615"/>
      <c r="AEA56" s="615"/>
      <c r="AEB56" s="615"/>
      <c r="AEC56" s="615"/>
      <c r="AED56" s="615"/>
      <c r="AEE56" s="615"/>
      <c r="AEF56" s="615"/>
      <c r="AEG56" s="615"/>
      <c r="AEH56" s="615"/>
      <c r="AEI56" s="615"/>
      <c r="AEJ56" s="615"/>
      <c r="AEK56" s="615" t="s">
        <v>404</v>
      </c>
      <c r="AEL56" s="615"/>
      <c r="AEM56" s="615"/>
      <c r="AEN56" s="615"/>
      <c r="AEO56" s="615"/>
      <c r="AEP56" s="615"/>
      <c r="AEQ56" s="615"/>
      <c r="AER56" s="615"/>
      <c r="AES56" s="615"/>
      <c r="AET56" s="615"/>
      <c r="AEU56" s="615"/>
      <c r="AEV56" s="615"/>
      <c r="AEW56" s="615"/>
      <c r="AEX56" s="615"/>
      <c r="AEY56" s="615"/>
      <c r="AEZ56" s="615"/>
      <c r="AFA56" s="615" t="s">
        <v>404</v>
      </c>
      <c r="AFB56" s="615"/>
      <c r="AFC56" s="615"/>
      <c r="AFD56" s="615"/>
      <c r="AFE56" s="615"/>
      <c r="AFF56" s="615"/>
      <c r="AFG56" s="615"/>
      <c r="AFH56" s="615"/>
      <c r="AFI56" s="615"/>
      <c r="AFJ56" s="615"/>
      <c r="AFK56" s="615"/>
      <c r="AFL56" s="615"/>
      <c r="AFM56" s="615"/>
      <c r="AFN56" s="615"/>
      <c r="AFO56" s="615"/>
      <c r="AFP56" s="615"/>
      <c r="AFQ56" s="615" t="s">
        <v>404</v>
      </c>
      <c r="AFR56" s="615"/>
      <c r="AFS56" s="615"/>
      <c r="AFT56" s="615"/>
      <c r="AFU56" s="615"/>
      <c r="AFV56" s="615"/>
      <c r="AFW56" s="615"/>
      <c r="AFX56" s="615"/>
      <c r="AFY56" s="615"/>
      <c r="AFZ56" s="615"/>
      <c r="AGA56" s="615"/>
      <c r="AGB56" s="615"/>
      <c r="AGC56" s="615"/>
      <c r="AGD56" s="615"/>
      <c r="AGE56" s="615"/>
      <c r="AGF56" s="615"/>
      <c r="AGG56" s="615" t="s">
        <v>404</v>
      </c>
      <c r="AGH56" s="615"/>
      <c r="AGI56" s="615"/>
      <c r="AGJ56" s="615"/>
      <c r="AGK56" s="615"/>
      <c r="AGL56" s="615"/>
      <c r="AGM56" s="615"/>
      <c r="AGN56" s="615"/>
      <c r="AGO56" s="615"/>
      <c r="AGP56" s="615"/>
      <c r="AGQ56" s="615"/>
      <c r="AGR56" s="615"/>
      <c r="AGS56" s="615"/>
      <c r="AGT56" s="615"/>
      <c r="AGU56" s="615"/>
      <c r="AGV56" s="615"/>
      <c r="AGW56" s="615" t="s">
        <v>404</v>
      </c>
      <c r="AGX56" s="615"/>
      <c r="AGY56" s="615"/>
      <c r="AGZ56" s="615"/>
      <c r="AHA56" s="615"/>
      <c r="AHB56" s="615"/>
      <c r="AHC56" s="615"/>
      <c r="AHD56" s="615"/>
      <c r="AHE56" s="615"/>
      <c r="AHF56" s="615"/>
      <c r="AHG56" s="615"/>
      <c r="AHH56" s="615"/>
      <c r="AHI56" s="615"/>
      <c r="AHJ56" s="615"/>
      <c r="AHK56" s="615"/>
      <c r="AHL56" s="615"/>
      <c r="AHM56" s="615" t="s">
        <v>404</v>
      </c>
      <c r="AHN56" s="615"/>
      <c r="AHO56" s="615"/>
      <c r="AHP56" s="615"/>
      <c r="AHQ56" s="615"/>
      <c r="AHR56" s="615"/>
      <c r="AHS56" s="615"/>
      <c r="AHT56" s="615"/>
      <c r="AHU56" s="615"/>
      <c r="AHV56" s="615"/>
      <c r="AHW56" s="615"/>
      <c r="AHX56" s="615"/>
      <c r="AHY56" s="615"/>
      <c r="AHZ56" s="615"/>
      <c r="AIA56" s="615"/>
      <c r="AIB56" s="615"/>
      <c r="AIC56" s="615" t="s">
        <v>404</v>
      </c>
      <c r="AID56" s="615"/>
      <c r="AIE56" s="615"/>
      <c r="AIF56" s="615"/>
      <c r="AIG56" s="615"/>
      <c r="AIH56" s="615"/>
      <c r="AII56" s="615"/>
      <c r="AIJ56" s="615"/>
      <c r="AIK56" s="615"/>
      <c r="AIL56" s="615"/>
      <c r="AIM56" s="615"/>
      <c r="AIN56" s="615"/>
      <c r="AIO56" s="615"/>
      <c r="AIP56" s="615"/>
      <c r="AIQ56" s="615"/>
      <c r="AIR56" s="615"/>
      <c r="AIS56" s="615" t="s">
        <v>404</v>
      </c>
      <c r="AIT56" s="615"/>
      <c r="AIU56" s="615"/>
      <c r="AIV56" s="615"/>
      <c r="AIW56" s="615"/>
      <c r="AIX56" s="615"/>
      <c r="AIY56" s="615"/>
      <c r="AIZ56" s="615"/>
      <c r="AJA56" s="615"/>
      <c r="AJB56" s="615"/>
      <c r="AJC56" s="615"/>
      <c r="AJD56" s="615"/>
      <c r="AJE56" s="615"/>
      <c r="AJF56" s="615"/>
      <c r="AJG56" s="615"/>
      <c r="AJH56" s="615"/>
      <c r="AJI56" s="615" t="s">
        <v>404</v>
      </c>
      <c r="AJJ56" s="615"/>
      <c r="AJK56" s="615"/>
      <c r="AJL56" s="615"/>
      <c r="AJM56" s="615"/>
      <c r="AJN56" s="615"/>
      <c r="AJO56" s="615"/>
      <c r="AJP56" s="615"/>
      <c r="AJQ56" s="615"/>
      <c r="AJR56" s="615"/>
      <c r="AJS56" s="615"/>
      <c r="AJT56" s="615"/>
      <c r="AJU56" s="615"/>
      <c r="AJV56" s="615"/>
      <c r="AJW56" s="615"/>
      <c r="AJX56" s="615"/>
      <c r="AJY56" s="615" t="s">
        <v>404</v>
      </c>
      <c r="AJZ56" s="615"/>
      <c r="AKA56" s="615"/>
      <c r="AKB56" s="615"/>
      <c r="AKC56" s="615"/>
      <c r="AKD56" s="615"/>
      <c r="AKE56" s="615"/>
      <c r="AKF56" s="615"/>
      <c r="AKG56" s="615"/>
      <c r="AKH56" s="615"/>
      <c r="AKI56" s="615"/>
      <c r="AKJ56" s="615"/>
      <c r="AKK56" s="615"/>
      <c r="AKL56" s="615"/>
      <c r="AKM56" s="615"/>
      <c r="AKN56" s="615"/>
      <c r="AKO56" s="615" t="s">
        <v>404</v>
      </c>
      <c r="AKP56" s="615"/>
      <c r="AKQ56" s="615"/>
      <c r="AKR56" s="615"/>
      <c r="AKS56" s="615"/>
      <c r="AKT56" s="615"/>
      <c r="AKU56" s="615"/>
      <c r="AKV56" s="615"/>
      <c r="AKW56" s="615"/>
      <c r="AKX56" s="615"/>
      <c r="AKY56" s="615"/>
      <c r="AKZ56" s="615"/>
      <c r="ALA56" s="615"/>
      <c r="ALB56" s="615"/>
      <c r="ALC56" s="615"/>
      <c r="ALD56" s="615"/>
      <c r="ALE56" s="615" t="s">
        <v>404</v>
      </c>
      <c r="ALF56" s="615"/>
      <c r="ALG56" s="615"/>
      <c r="ALH56" s="615"/>
      <c r="ALI56" s="615"/>
      <c r="ALJ56" s="615"/>
      <c r="ALK56" s="615"/>
      <c r="ALL56" s="615"/>
      <c r="ALM56" s="615"/>
      <c r="ALN56" s="615"/>
      <c r="ALO56" s="615"/>
      <c r="ALP56" s="615"/>
      <c r="ALQ56" s="615"/>
      <c r="ALR56" s="615"/>
      <c r="ALS56" s="615"/>
      <c r="ALT56" s="615"/>
      <c r="ALU56" s="615" t="s">
        <v>404</v>
      </c>
      <c r="ALV56" s="615"/>
      <c r="ALW56" s="615"/>
      <c r="ALX56" s="615"/>
      <c r="ALY56" s="615"/>
      <c r="ALZ56" s="615"/>
      <c r="AMA56" s="615"/>
      <c r="AMB56" s="615"/>
      <c r="AMC56" s="615"/>
      <c r="AMD56" s="615"/>
      <c r="AME56" s="615"/>
      <c r="AMF56" s="615"/>
      <c r="AMG56" s="615"/>
      <c r="AMH56" s="615"/>
      <c r="AMI56" s="615"/>
      <c r="AMJ56" s="615"/>
      <c r="AMK56" s="615" t="s">
        <v>404</v>
      </c>
      <c r="AML56" s="615"/>
      <c r="AMM56" s="615"/>
      <c r="AMN56" s="615"/>
      <c r="AMO56" s="615"/>
      <c r="AMP56" s="615"/>
      <c r="AMQ56" s="615"/>
      <c r="AMR56" s="615"/>
      <c r="AMS56" s="615"/>
      <c r="AMT56" s="615"/>
      <c r="AMU56" s="615"/>
      <c r="AMV56" s="615"/>
      <c r="AMW56" s="615"/>
      <c r="AMX56" s="615"/>
      <c r="AMY56" s="615"/>
      <c r="AMZ56" s="615"/>
      <c r="ANA56" s="615" t="s">
        <v>404</v>
      </c>
      <c r="ANB56" s="615"/>
      <c r="ANC56" s="615"/>
      <c r="AND56" s="615"/>
      <c r="ANE56" s="615"/>
      <c r="ANF56" s="615"/>
      <c r="ANG56" s="615"/>
      <c r="ANH56" s="615"/>
      <c r="ANI56" s="615"/>
      <c r="ANJ56" s="615"/>
      <c r="ANK56" s="615"/>
      <c r="ANL56" s="615"/>
      <c r="ANM56" s="615"/>
      <c r="ANN56" s="615"/>
      <c r="ANO56" s="615"/>
      <c r="ANP56" s="615"/>
      <c r="ANQ56" s="615" t="s">
        <v>404</v>
      </c>
      <c r="ANR56" s="615"/>
      <c r="ANS56" s="615"/>
      <c r="ANT56" s="615"/>
      <c r="ANU56" s="615"/>
      <c r="ANV56" s="615"/>
      <c r="ANW56" s="615"/>
      <c r="ANX56" s="615"/>
      <c r="ANY56" s="615"/>
      <c r="ANZ56" s="615"/>
      <c r="AOA56" s="615"/>
      <c r="AOB56" s="615"/>
      <c r="AOC56" s="615"/>
      <c r="AOD56" s="615"/>
      <c r="AOE56" s="615"/>
      <c r="AOF56" s="615"/>
      <c r="AOG56" s="615" t="s">
        <v>404</v>
      </c>
      <c r="AOH56" s="615"/>
      <c r="AOI56" s="615"/>
      <c r="AOJ56" s="615"/>
      <c r="AOK56" s="615"/>
      <c r="AOL56" s="615"/>
      <c r="AOM56" s="615"/>
      <c r="AON56" s="615"/>
      <c r="AOO56" s="615"/>
      <c r="AOP56" s="615"/>
      <c r="AOQ56" s="615"/>
      <c r="AOR56" s="615"/>
      <c r="AOS56" s="615"/>
      <c r="AOT56" s="615"/>
      <c r="AOU56" s="615"/>
      <c r="AOV56" s="615"/>
      <c r="AOW56" s="615" t="s">
        <v>404</v>
      </c>
      <c r="AOX56" s="615"/>
      <c r="AOY56" s="615"/>
      <c r="AOZ56" s="615"/>
      <c r="APA56" s="615"/>
      <c r="APB56" s="615"/>
      <c r="APC56" s="615"/>
      <c r="APD56" s="615"/>
      <c r="APE56" s="615"/>
      <c r="APF56" s="615"/>
      <c r="APG56" s="615"/>
      <c r="APH56" s="615"/>
      <c r="API56" s="615"/>
      <c r="APJ56" s="615"/>
      <c r="APK56" s="615"/>
      <c r="APL56" s="615"/>
      <c r="APM56" s="615" t="s">
        <v>404</v>
      </c>
      <c r="APN56" s="615"/>
      <c r="APO56" s="615"/>
      <c r="APP56" s="615"/>
      <c r="APQ56" s="615"/>
      <c r="APR56" s="615"/>
      <c r="APS56" s="615"/>
      <c r="APT56" s="615"/>
      <c r="APU56" s="615"/>
      <c r="APV56" s="615"/>
      <c r="APW56" s="615"/>
      <c r="APX56" s="615"/>
      <c r="APY56" s="615"/>
      <c r="APZ56" s="615"/>
      <c r="AQA56" s="615"/>
      <c r="AQB56" s="615"/>
      <c r="AQC56" s="615" t="s">
        <v>404</v>
      </c>
      <c r="AQD56" s="615"/>
      <c r="AQE56" s="615"/>
      <c r="AQF56" s="615"/>
      <c r="AQG56" s="615"/>
      <c r="AQH56" s="615"/>
      <c r="AQI56" s="615"/>
      <c r="AQJ56" s="615"/>
      <c r="AQK56" s="615"/>
      <c r="AQL56" s="615"/>
      <c r="AQM56" s="615"/>
      <c r="AQN56" s="615"/>
      <c r="AQO56" s="615"/>
      <c r="AQP56" s="615"/>
      <c r="AQQ56" s="615"/>
      <c r="AQR56" s="615"/>
      <c r="AQS56" s="615" t="s">
        <v>404</v>
      </c>
      <c r="AQT56" s="615"/>
      <c r="AQU56" s="615"/>
      <c r="AQV56" s="615"/>
      <c r="AQW56" s="615"/>
      <c r="AQX56" s="615"/>
      <c r="AQY56" s="615"/>
      <c r="AQZ56" s="615"/>
      <c r="ARA56" s="615"/>
      <c r="ARB56" s="615"/>
      <c r="ARC56" s="615"/>
      <c r="ARD56" s="615"/>
      <c r="ARE56" s="615"/>
      <c r="ARF56" s="615"/>
      <c r="ARG56" s="615"/>
      <c r="ARH56" s="615"/>
      <c r="ARI56" s="615" t="s">
        <v>404</v>
      </c>
      <c r="ARJ56" s="615"/>
      <c r="ARK56" s="615"/>
      <c r="ARL56" s="615"/>
      <c r="ARM56" s="615"/>
      <c r="ARN56" s="615"/>
      <c r="ARO56" s="615"/>
      <c r="ARP56" s="615"/>
      <c r="ARQ56" s="615"/>
      <c r="ARR56" s="615"/>
      <c r="ARS56" s="615"/>
      <c r="ART56" s="615"/>
      <c r="ARU56" s="615"/>
      <c r="ARV56" s="615"/>
      <c r="ARW56" s="615"/>
      <c r="ARX56" s="615"/>
      <c r="ARY56" s="615" t="s">
        <v>404</v>
      </c>
      <c r="ARZ56" s="615"/>
      <c r="ASA56" s="615"/>
      <c r="ASB56" s="615"/>
      <c r="ASC56" s="615"/>
      <c r="ASD56" s="615"/>
      <c r="ASE56" s="615"/>
      <c r="ASF56" s="615"/>
      <c r="ASG56" s="615"/>
      <c r="ASH56" s="615"/>
      <c r="ASI56" s="615"/>
      <c r="ASJ56" s="615"/>
      <c r="ASK56" s="615"/>
      <c r="ASL56" s="615"/>
      <c r="ASM56" s="615"/>
      <c r="ASN56" s="615"/>
      <c r="ASO56" s="615" t="s">
        <v>404</v>
      </c>
      <c r="ASP56" s="615"/>
      <c r="ASQ56" s="615"/>
      <c r="ASR56" s="615"/>
      <c r="ASS56" s="615"/>
      <c r="AST56" s="615"/>
      <c r="ASU56" s="615"/>
      <c r="ASV56" s="615"/>
      <c r="ASW56" s="615"/>
      <c r="ASX56" s="615"/>
      <c r="ASY56" s="615"/>
      <c r="ASZ56" s="615"/>
      <c r="ATA56" s="615"/>
      <c r="ATB56" s="615"/>
      <c r="ATC56" s="615"/>
      <c r="ATD56" s="615"/>
      <c r="ATE56" s="615" t="s">
        <v>404</v>
      </c>
      <c r="ATF56" s="615"/>
      <c r="ATG56" s="615"/>
      <c r="ATH56" s="615"/>
      <c r="ATI56" s="615"/>
      <c r="ATJ56" s="615"/>
      <c r="ATK56" s="615"/>
      <c r="ATL56" s="615"/>
      <c r="ATM56" s="615"/>
      <c r="ATN56" s="615"/>
      <c r="ATO56" s="615"/>
      <c r="ATP56" s="615"/>
      <c r="ATQ56" s="615"/>
      <c r="ATR56" s="615"/>
      <c r="ATS56" s="615"/>
      <c r="ATT56" s="615"/>
      <c r="ATU56" s="615" t="s">
        <v>404</v>
      </c>
      <c r="ATV56" s="615"/>
      <c r="ATW56" s="615"/>
      <c r="ATX56" s="615"/>
      <c r="ATY56" s="615"/>
      <c r="ATZ56" s="615"/>
      <c r="AUA56" s="615"/>
      <c r="AUB56" s="615"/>
      <c r="AUC56" s="615"/>
      <c r="AUD56" s="615"/>
      <c r="AUE56" s="615"/>
      <c r="AUF56" s="615"/>
      <c r="AUG56" s="615"/>
      <c r="AUH56" s="615"/>
      <c r="AUI56" s="615"/>
      <c r="AUJ56" s="615"/>
      <c r="AUK56" s="615" t="s">
        <v>404</v>
      </c>
      <c r="AUL56" s="615"/>
      <c r="AUM56" s="615"/>
      <c r="AUN56" s="615"/>
      <c r="AUO56" s="615"/>
      <c r="AUP56" s="615"/>
      <c r="AUQ56" s="615"/>
      <c r="AUR56" s="615"/>
      <c r="AUS56" s="615"/>
      <c r="AUT56" s="615"/>
      <c r="AUU56" s="615"/>
      <c r="AUV56" s="615"/>
      <c r="AUW56" s="615"/>
      <c r="AUX56" s="615"/>
      <c r="AUY56" s="615"/>
      <c r="AUZ56" s="615"/>
      <c r="AVA56" s="615" t="s">
        <v>404</v>
      </c>
      <c r="AVB56" s="615"/>
      <c r="AVC56" s="615"/>
      <c r="AVD56" s="615"/>
      <c r="AVE56" s="615"/>
      <c r="AVF56" s="615"/>
      <c r="AVG56" s="615"/>
      <c r="AVH56" s="615"/>
      <c r="AVI56" s="615"/>
      <c r="AVJ56" s="615"/>
      <c r="AVK56" s="615"/>
      <c r="AVL56" s="615"/>
      <c r="AVM56" s="615"/>
      <c r="AVN56" s="615"/>
      <c r="AVO56" s="615"/>
      <c r="AVP56" s="615"/>
      <c r="AVQ56" s="615" t="s">
        <v>404</v>
      </c>
      <c r="AVR56" s="615"/>
      <c r="AVS56" s="615"/>
      <c r="AVT56" s="615"/>
      <c r="AVU56" s="615"/>
      <c r="AVV56" s="615"/>
      <c r="AVW56" s="615"/>
      <c r="AVX56" s="615"/>
      <c r="AVY56" s="615"/>
      <c r="AVZ56" s="615"/>
      <c r="AWA56" s="615"/>
      <c r="AWB56" s="615"/>
      <c r="AWC56" s="615"/>
      <c r="AWD56" s="615"/>
      <c r="AWE56" s="615"/>
      <c r="AWF56" s="615"/>
      <c r="AWG56" s="615" t="s">
        <v>404</v>
      </c>
      <c r="AWH56" s="615"/>
      <c r="AWI56" s="615"/>
      <c r="AWJ56" s="615"/>
      <c r="AWK56" s="615"/>
      <c r="AWL56" s="615"/>
      <c r="AWM56" s="615"/>
      <c r="AWN56" s="615"/>
      <c r="AWO56" s="615"/>
      <c r="AWP56" s="615"/>
      <c r="AWQ56" s="615"/>
      <c r="AWR56" s="615"/>
      <c r="AWS56" s="615"/>
      <c r="AWT56" s="615"/>
      <c r="AWU56" s="615"/>
      <c r="AWV56" s="615"/>
      <c r="AWW56" s="615" t="s">
        <v>404</v>
      </c>
      <c r="AWX56" s="615"/>
      <c r="AWY56" s="615"/>
      <c r="AWZ56" s="615"/>
      <c r="AXA56" s="615"/>
      <c r="AXB56" s="615"/>
      <c r="AXC56" s="615"/>
      <c r="AXD56" s="615"/>
      <c r="AXE56" s="615"/>
      <c r="AXF56" s="615"/>
      <c r="AXG56" s="615"/>
      <c r="AXH56" s="615"/>
      <c r="AXI56" s="615"/>
      <c r="AXJ56" s="615"/>
      <c r="AXK56" s="615"/>
      <c r="AXL56" s="615"/>
      <c r="AXM56" s="615" t="s">
        <v>404</v>
      </c>
      <c r="AXN56" s="615"/>
      <c r="AXO56" s="615"/>
      <c r="AXP56" s="615"/>
      <c r="AXQ56" s="615"/>
      <c r="AXR56" s="615"/>
      <c r="AXS56" s="615"/>
      <c r="AXT56" s="615"/>
      <c r="AXU56" s="615"/>
      <c r="AXV56" s="615"/>
      <c r="AXW56" s="615"/>
      <c r="AXX56" s="615"/>
      <c r="AXY56" s="615"/>
      <c r="AXZ56" s="615"/>
      <c r="AYA56" s="615"/>
      <c r="AYB56" s="615"/>
      <c r="AYC56" s="615" t="s">
        <v>404</v>
      </c>
      <c r="AYD56" s="615"/>
      <c r="AYE56" s="615"/>
      <c r="AYF56" s="615"/>
      <c r="AYG56" s="615"/>
      <c r="AYH56" s="615"/>
      <c r="AYI56" s="615"/>
      <c r="AYJ56" s="615"/>
      <c r="AYK56" s="615"/>
      <c r="AYL56" s="615"/>
      <c r="AYM56" s="615"/>
      <c r="AYN56" s="615"/>
      <c r="AYO56" s="615"/>
      <c r="AYP56" s="615"/>
      <c r="AYQ56" s="615"/>
      <c r="AYR56" s="615"/>
      <c r="AYS56" s="615" t="s">
        <v>404</v>
      </c>
      <c r="AYT56" s="615"/>
      <c r="AYU56" s="615"/>
      <c r="AYV56" s="615"/>
      <c r="AYW56" s="615"/>
      <c r="AYX56" s="615"/>
      <c r="AYY56" s="615"/>
      <c r="AYZ56" s="615"/>
      <c r="AZA56" s="615"/>
      <c r="AZB56" s="615"/>
      <c r="AZC56" s="615"/>
      <c r="AZD56" s="615"/>
      <c r="AZE56" s="615"/>
      <c r="AZF56" s="615"/>
      <c r="AZG56" s="615"/>
      <c r="AZH56" s="615"/>
      <c r="AZI56" s="615" t="s">
        <v>404</v>
      </c>
      <c r="AZJ56" s="615"/>
      <c r="AZK56" s="615"/>
      <c r="AZL56" s="615"/>
      <c r="AZM56" s="615"/>
      <c r="AZN56" s="615"/>
      <c r="AZO56" s="615"/>
      <c r="AZP56" s="615"/>
      <c r="AZQ56" s="615"/>
      <c r="AZR56" s="615"/>
      <c r="AZS56" s="615"/>
      <c r="AZT56" s="615"/>
      <c r="AZU56" s="615"/>
      <c r="AZV56" s="615"/>
      <c r="AZW56" s="615"/>
      <c r="AZX56" s="615"/>
      <c r="AZY56" s="615" t="s">
        <v>404</v>
      </c>
      <c r="AZZ56" s="615"/>
      <c r="BAA56" s="615"/>
      <c r="BAB56" s="615"/>
      <c r="BAC56" s="615"/>
      <c r="BAD56" s="615"/>
      <c r="BAE56" s="615"/>
      <c r="BAF56" s="615"/>
      <c r="BAG56" s="615"/>
      <c r="BAH56" s="615"/>
      <c r="BAI56" s="615"/>
      <c r="BAJ56" s="615"/>
      <c r="BAK56" s="615"/>
      <c r="BAL56" s="615"/>
      <c r="BAM56" s="615"/>
      <c r="BAN56" s="615"/>
      <c r="BAO56" s="615" t="s">
        <v>404</v>
      </c>
      <c r="BAP56" s="615"/>
      <c r="BAQ56" s="615"/>
      <c r="BAR56" s="615"/>
      <c r="BAS56" s="615"/>
      <c r="BAT56" s="615"/>
      <c r="BAU56" s="615"/>
      <c r="BAV56" s="615"/>
      <c r="BAW56" s="615"/>
      <c r="BAX56" s="615"/>
      <c r="BAY56" s="615"/>
      <c r="BAZ56" s="615"/>
      <c r="BBA56" s="615"/>
      <c r="BBB56" s="615"/>
      <c r="BBC56" s="615"/>
      <c r="BBD56" s="615"/>
      <c r="BBE56" s="615" t="s">
        <v>404</v>
      </c>
      <c r="BBF56" s="615"/>
      <c r="BBG56" s="615"/>
      <c r="BBH56" s="615"/>
      <c r="BBI56" s="615"/>
      <c r="BBJ56" s="615"/>
      <c r="BBK56" s="615"/>
      <c r="BBL56" s="615"/>
      <c r="BBM56" s="615"/>
      <c r="BBN56" s="615"/>
      <c r="BBO56" s="615"/>
      <c r="BBP56" s="615"/>
      <c r="BBQ56" s="615"/>
      <c r="BBR56" s="615"/>
      <c r="BBS56" s="615"/>
      <c r="BBT56" s="615"/>
      <c r="BBU56" s="615" t="s">
        <v>404</v>
      </c>
      <c r="BBV56" s="615"/>
      <c r="BBW56" s="615"/>
      <c r="BBX56" s="615"/>
      <c r="BBY56" s="615"/>
      <c r="BBZ56" s="615"/>
      <c r="BCA56" s="615"/>
      <c r="BCB56" s="615"/>
      <c r="BCC56" s="615"/>
      <c r="BCD56" s="615"/>
      <c r="BCE56" s="615"/>
      <c r="BCF56" s="615"/>
      <c r="BCG56" s="615"/>
      <c r="BCH56" s="615"/>
      <c r="BCI56" s="615"/>
      <c r="BCJ56" s="615"/>
      <c r="BCK56" s="615" t="s">
        <v>404</v>
      </c>
      <c r="BCL56" s="615"/>
      <c r="BCM56" s="615"/>
      <c r="BCN56" s="615"/>
      <c r="BCO56" s="615"/>
      <c r="BCP56" s="615"/>
      <c r="BCQ56" s="615"/>
      <c r="BCR56" s="615"/>
      <c r="BCS56" s="615"/>
      <c r="BCT56" s="615"/>
      <c r="BCU56" s="615"/>
      <c r="BCV56" s="615"/>
      <c r="BCW56" s="615"/>
      <c r="BCX56" s="615"/>
      <c r="BCY56" s="615"/>
      <c r="BCZ56" s="615"/>
      <c r="BDA56" s="615" t="s">
        <v>404</v>
      </c>
      <c r="BDB56" s="615"/>
      <c r="BDC56" s="615"/>
      <c r="BDD56" s="615"/>
      <c r="BDE56" s="615"/>
      <c r="BDF56" s="615"/>
      <c r="BDG56" s="615"/>
      <c r="BDH56" s="615"/>
      <c r="BDI56" s="615"/>
      <c r="BDJ56" s="615"/>
      <c r="BDK56" s="615"/>
      <c r="BDL56" s="615"/>
      <c r="BDM56" s="615"/>
      <c r="BDN56" s="615"/>
      <c r="BDO56" s="615"/>
      <c r="BDP56" s="615"/>
      <c r="BDQ56" s="615" t="s">
        <v>404</v>
      </c>
      <c r="BDR56" s="615"/>
      <c r="BDS56" s="615"/>
      <c r="BDT56" s="615"/>
      <c r="BDU56" s="615"/>
      <c r="BDV56" s="615"/>
      <c r="BDW56" s="615"/>
      <c r="BDX56" s="615"/>
      <c r="BDY56" s="615"/>
      <c r="BDZ56" s="615"/>
      <c r="BEA56" s="615"/>
      <c r="BEB56" s="615"/>
      <c r="BEC56" s="615"/>
      <c r="BED56" s="615"/>
      <c r="BEE56" s="615"/>
      <c r="BEF56" s="615"/>
      <c r="BEG56" s="615" t="s">
        <v>404</v>
      </c>
      <c r="BEH56" s="615"/>
      <c r="BEI56" s="615"/>
      <c r="BEJ56" s="615"/>
      <c r="BEK56" s="615"/>
      <c r="BEL56" s="615"/>
      <c r="BEM56" s="615"/>
      <c r="BEN56" s="615"/>
      <c r="BEO56" s="615"/>
      <c r="BEP56" s="615"/>
      <c r="BEQ56" s="615"/>
      <c r="BER56" s="615"/>
      <c r="BES56" s="615"/>
      <c r="BET56" s="615"/>
      <c r="BEU56" s="615"/>
      <c r="BEV56" s="615"/>
      <c r="BEW56" s="615" t="s">
        <v>404</v>
      </c>
      <c r="BEX56" s="615"/>
      <c r="BEY56" s="615"/>
      <c r="BEZ56" s="615"/>
      <c r="BFA56" s="615"/>
      <c r="BFB56" s="615"/>
      <c r="BFC56" s="615"/>
      <c r="BFD56" s="615"/>
      <c r="BFE56" s="615"/>
      <c r="BFF56" s="615"/>
      <c r="BFG56" s="615"/>
      <c r="BFH56" s="615"/>
      <c r="BFI56" s="615"/>
      <c r="BFJ56" s="615"/>
      <c r="BFK56" s="615"/>
      <c r="BFL56" s="615"/>
      <c r="BFM56" s="615" t="s">
        <v>404</v>
      </c>
      <c r="BFN56" s="615"/>
      <c r="BFO56" s="615"/>
      <c r="BFP56" s="615"/>
      <c r="BFQ56" s="615"/>
      <c r="BFR56" s="615"/>
      <c r="BFS56" s="615"/>
      <c r="BFT56" s="615"/>
      <c r="BFU56" s="615"/>
      <c r="BFV56" s="615"/>
      <c r="BFW56" s="615"/>
      <c r="BFX56" s="615"/>
      <c r="BFY56" s="615"/>
      <c r="BFZ56" s="615"/>
      <c r="BGA56" s="615"/>
      <c r="BGB56" s="615"/>
      <c r="BGC56" s="615" t="s">
        <v>404</v>
      </c>
      <c r="BGD56" s="615"/>
      <c r="BGE56" s="615"/>
      <c r="BGF56" s="615"/>
      <c r="BGG56" s="615"/>
      <c r="BGH56" s="615"/>
      <c r="BGI56" s="615"/>
      <c r="BGJ56" s="615"/>
      <c r="BGK56" s="615"/>
      <c r="BGL56" s="615"/>
      <c r="BGM56" s="615"/>
      <c r="BGN56" s="615"/>
      <c r="BGO56" s="615"/>
      <c r="BGP56" s="615"/>
      <c r="BGQ56" s="615"/>
      <c r="BGR56" s="615"/>
      <c r="BGS56" s="615" t="s">
        <v>404</v>
      </c>
      <c r="BGT56" s="615"/>
      <c r="BGU56" s="615"/>
      <c r="BGV56" s="615"/>
      <c r="BGW56" s="615"/>
      <c r="BGX56" s="615"/>
      <c r="BGY56" s="615"/>
      <c r="BGZ56" s="615"/>
      <c r="BHA56" s="615"/>
      <c r="BHB56" s="615"/>
      <c r="BHC56" s="615"/>
      <c r="BHD56" s="615"/>
      <c r="BHE56" s="615"/>
      <c r="BHF56" s="615"/>
      <c r="BHG56" s="615"/>
      <c r="BHH56" s="615"/>
      <c r="BHI56" s="615" t="s">
        <v>404</v>
      </c>
      <c r="BHJ56" s="615"/>
      <c r="BHK56" s="615"/>
      <c r="BHL56" s="615"/>
      <c r="BHM56" s="615"/>
      <c r="BHN56" s="615"/>
      <c r="BHO56" s="615"/>
      <c r="BHP56" s="615"/>
      <c r="BHQ56" s="615"/>
      <c r="BHR56" s="615"/>
      <c r="BHS56" s="615"/>
      <c r="BHT56" s="615"/>
      <c r="BHU56" s="615"/>
      <c r="BHV56" s="615"/>
      <c r="BHW56" s="615"/>
      <c r="BHX56" s="615"/>
      <c r="BHY56" s="615" t="s">
        <v>404</v>
      </c>
      <c r="BHZ56" s="615"/>
      <c r="BIA56" s="615"/>
      <c r="BIB56" s="615"/>
      <c r="BIC56" s="615"/>
      <c r="BID56" s="615"/>
      <c r="BIE56" s="615"/>
      <c r="BIF56" s="615"/>
      <c r="BIG56" s="615"/>
      <c r="BIH56" s="615"/>
      <c r="BII56" s="615"/>
      <c r="BIJ56" s="615"/>
      <c r="BIK56" s="615"/>
      <c r="BIL56" s="615"/>
      <c r="BIM56" s="615"/>
      <c r="BIN56" s="615"/>
      <c r="BIO56" s="615" t="s">
        <v>404</v>
      </c>
      <c r="BIP56" s="615"/>
      <c r="BIQ56" s="615"/>
      <c r="BIR56" s="615"/>
      <c r="BIS56" s="615"/>
      <c r="BIT56" s="615"/>
      <c r="BIU56" s="615"/>
      <c r="BIV56" s="615"/>
      <c r="BIW56" s="615"/>
      <c r="BIX56" s="615"/>
      <c r="BIY56" s="615"/>
      <c r="BIZ56" s="615"/>
      <c r="BJA56" s="615"/>
      <c r="BJB56" s="615"/>
      <c r="BJC56" s="615"/>
      <c r="BJD56" s="615"/>
      <c r="BJE56" s="615" t="s">
        <v>404</v>
      </c>
      <c r="BJF56" s="615"/>
      <c r="BJG56" s="615"/>
      <c r="BJH56" s="615"/>
      <c r="BJI56" s="615"/>
      <c r="BJJ56" s="615"/>
      <c r="BJK56" s="615"/>
      <c r="BJL56" s="615"/>
      <c r="BJM56" s="615"/>
      <c r="BJN56" s="615"/>
      <c r="BJO56" s="615"/>
      <c r="BJP56" s="615"/>
      <c r="BJQ56" s="615"/>
      <c r="BJR56" s="615"/>
      <c r="BJS56" s="615"/>
      <c r="BJT56" s="615"/>
      <c r="BJU56" s="615" t="s">
        <v>404</v>
      </c>
      <c r="BJV56" s="615"/>
      <c r="BJW56" s="615"/>
      <c r="BJX56" s="615"/>
      <c r="BJY56" s="615"/>
      <c r="BJZ56" s="615"/>
      <c r="BKA56" s="615"/>
      <c r="BKB56" s="615"/>
      <c r="BKC56" s="615"/>
      <c r="BKD56" s="615"/>
      <c r="BKE56" s="615"/>
      <c r="BKF56" s="615"/>
      <c r="BKG56" s="615"/>
      <c r="BKH56" s="615"/>
      <c r="BKI56" s="615"/>
      <c r="BKJ56" s="615"/>
      <c r="BKK56" s="615" t="s">
        <v>404</v>
      </c>
      <c r="BKL56" s="615"/>
      <c r="BKM56" s="615"/>
      <c r="BKN56" s="615"/>
      <c r="BKO56" s="615"/>
      <c r="BKP56" s="615"/>
      <c r="BKQ56" s="615"/>
      <c r="BKR56" s="615"/>
      <c r="BKS56" s="615"/>
      <c r="BKT56" s="615"/>
      <c r="BKU56" s="615"/>
      <c r="BKV56" s="615"/>
      <c r="BKW56" s="615"/>
      <c r="BKX56" s="615"/>
      <c r="BKY56" s="615"/>
      <c r="BKZ56" s="615"/>
      <c r="BLA56" s="615" t="s">
        <v>404</v>
      </c>
      <c r="BLB56" s="615"/>
      <c r="BLC56" s="615"/>
      <c r="BLD56" s="615"/>
      <c r="BLE56" s="615"/>
      <c r="BLF56" s="615"/>
      <c r="BLG56" s="615"/>
      <c r="BLH56" s="615"/>
      <c r="BLI56" s="615"/>
      <c r="BLJ56" s="615"/>
      <c r="BLK56" s="615"/>
      <c r="BLL56" s="615"/>
      <c r="BLM56" s="615"/>
      <c r="BLN56" s="615"/>
      <c r="BLO56" s="615"/>
      <c r="BLP56" s="615"/>
      <c r="BLQ56" s="615" t="s">
        <v>404</v>
      </c>
      <c r="BLR56" s="615"/>
      <c r="BLS56" s="615"/>
      <c r="BLT56" s="615"/>
      <c r="BLU56" s="615"/>
      <c r="BLV56" s="615"/>
      <c r="BLW56" s="615"/>
      <c r="BLX56" s="615"/>
      <c r="BLY56" s="615"/>
      <c r="BLZ56" s="615"/>
      <c r="BMA56" s="615"/>
      <c r="BMB56" s="615"/>
      <c r="BMC56" s="615"/>
      <c r="BMD56" s="615"/>
      <c r="BME56" s="615"/>
      <c r="BMF56" s="615"/>
      <c r="BMG56" s="615" t="s">
        <v>404</v>
      </c>
      <c r="BMH56" s="615"/>
      <c r="BMI56" s="615"/>
      <c r="BMJ56" s="615"/>
      <c r="BMK56" s="615"/>
      <c r="BML56" s="615"/>
      <c r="BMM56" s="615"/>
      <c r="BMN56" s="615"/>
      <c r="BMO56" s="615"/>
      <c r="BMP56" s="615"/>
      <c r="BMQ56" s="615"/>
      <c r="BMR56" s="615"/>
      <c r="BMS56" s="615"/>
      <c r="BMT56" s="615"/>
      <c r="BMU56" s="615"/>
      <c r="BMV56" s="615"/>
      <c r="BMW56" s="615" t="s">
        <v>404</v>
      </c>
      <c r="BMX56" s="615"/>
      <c r="BMY56" s="615"/>
      <c r="BMZ56" s="615"/>
      <c r="BNA56" s="615"/>
      <c r="BNB56" s="615"/>
      <c r="BNC56" s="615"/>
      <c r="BND56" s="615"/>
      <c r="BNE56" s="615"/>
      <c r="BNF56" s="615"/>
      <c r="BNG56" s="615"/>
      <c r="BNH56" s="615"/>
      <c r="BNI56" s="615"/>
      <c r="BNJ56" s="615"/>
      <c r="BNK56" s="615"/>
      <c r="BNL56" s="615"/>
      <c r="BNM56" s="615" t="s">
        <v>404</v>
      </c>
      <c r="BNN56" s="615"/>
      <c r="BNO56" s="615"/>
      <c r="BNP56" s="615"/>
      <c r="BNQ56" s="615"/>
      <c r="BNR56" s="615"/>
      <c r="BNS56" s="615"/>
      <c r="BNT56" s="615"/>
      <c r="BNU56" s="615"/>
      <c r="BNV56" s="615"/>
      <c r="BNW56" s="615"/>
      <c r="BNX56" s="615"/>
      <c r="BNY56" s="615"/>
      <c r="BNZ56" s="615"/>
      <c r="BOA56" s="615"/>
      <c r="BOB56" s="615"/>
      <c r="BOC56" s="615" t="s">
        <v>404</v>
      </c>
      <c r="BOD56" s="615"/>
      <c r="BOE56" s="615"/>
      <c r="BOF56" s="615"/>
      <c r="BOG56" s="615"/>
      <c r="BOH56" s="615"/>
      <c r="BOI56" s="615"/>
      <c r="BOJ56" s="615"/>
      <c r="BOK56" s="615"/>
      <c r="BOL56" s="615"/>
      <c r="BOM56" s="615"/>
      <c r="BON56" s="615"/>
      <c r="BOO56" s="615"/>
      <c r="BOP56" s="615"/>
      <c r="BOQ56" s="615"/>
      <c r="BOR56" s="615"/>
      <c r="BOS56" s="615" t="s">
        <v>404</v>
      </c>
      <c r="BOT56" s="615"/>
      <c r="BOU56" s="615"/>
      <c r="BOV56" s="615"/>
      <c r="BOW56" s="615"/>
      <c r="BOX56" s="615"/>
      <c r="BOY56" s="615"/>
      <c r="BOZ56" s="615"/>
      <c r="BPA56" s="615"/>
      <c r="BPB56" s="615"/>
      <c r="BPC56" s="615"/>
      <c r="BPD56" s="615"/>
      <c r="BPE56" s="615"/>
      <c r="BPF56" s="615"/>
      <c r="BPG56" s="615"/>
      <c r="BPH56" s="615"/>
      <c r="BPI56" s="615" t="s">
        <v>404</v>
      </c>
      <c r="BPJ56" s="615"/>
      <c r="BPK56" s="615"/>
      <c r="BPL56" s="615"/>
      <c r="BPM56" s="615"/>
      <c r="BPN56" s="615"/>
      <c r="BPO56" s="615"/>
      <c r="BPP56" s="615"/>
      <c r="BPQ56" s="615"/>
      <c r="BPR56" s="615"/>
      <c r="BPS56" s="615"/>
      <c r="BPT56" s="615"/>
      <c r="BPU56" s="615"/>
      <c r="BPV56" s="615"/>
      <c r="BPW56" s="615"/>
      <c r="BPX56" s="615"/>
      <c r="BPY56" s="615" t="s">
        <v>404</v>
      </c>
      <c r="BPZ56" s="615"/>
      <c r="BQA56" s="615"/>
      <c r="BQB56" s="615"/>
      <c r="BQC56" s="615"/>
      <c r="BQD56" s="615"/>
      <c r="BQE56" s="615"/>
      <c r="BQF56" s="615"/>
      <c r="BQG56" s="615"/>
      <c r="BQH56" s="615"/>
      <c r="BQI56" s="615"/>
      <c r="BQJ56" s="615"/>
      <c r="BQK56" s="615"/>
      <c r="BQL56" s="615"/>
      <c r="BQM56" s="615"/>
      <c r="BQN56" s="615"/>
      <c r="BQO56" s="615" t="s">
        <v>404</v>
      </c>
      <c r="BQP56" s="615"/>
      <c r="BQQ56" s="615"/>
      <c r="BQR56" s="615"/>
      <c r="BQS56" s="615"/>
      <c r="BQT56" s="615"/>
      <c r="BQU56" s="615"/>
      <c r="BQV56" s="615"/>
      <c r="BQW56" s="615"/>
      <c r="BQX56" s="615"/>
      <c r="BQY56" s="615"/>
      <c r="BQZ56" s="615"/>
      <c r="BRA56" s="615"/>
      <c r="BRB56" s="615"/>
      <c r="BRC56" s="615"/>
      <c r="BRD56" s="615"/>
      <c r="BRE56" s="615" t="s">
        <v>404</v>
      </c>
      <c r="BRF56" s="615"/>
      <c r="BRG56" s="615"/>
      <c r="BRH56" s="615"/>
      <c r="BRI56" s="615"/>
      <c r="BRJ56" s="615"/>
      <c r="BRK56" s="615"/>
      <c r="BRL56" s="615"/>
      <c r="BRM56" s="615"/>
      <c r="BRN56" s="615"/>
      <c r="BRO56" s="615"/>
      <c r="BRP56" s="615"/>
      <c r="BRQ56" s="615"/>
      <c r="BRR56" s="615"/>
      <c r="BRS56" s="615"/>
      <c r="BRT56" s="615"/>
      <c r="BRU56" s="615" t="s">
        <v>404</v>
      </c>
      <c r="BRV56" s="615"/>
      <c r="BRW56" s="615"/>
      <c r="BRX56" s="615"/>
      <c r="BRY56" s="615"/>
      <c r="BRZ56" s="615"/>
      <c r="BSA56" s="615"/>
      <c r="BSB56" s="615"/>
      <c r="BSC56" s="615"/>
      <c r="BSD56" s="615"/>
      <c r="BSE56" s="615"/>
      <c r="BSF56" s="615"/>
      <c r="BSG56" s="615"/>
      <c r="BSH56" s="615"/>
      <c r="BSI56" s="615"/>
      <c r="BSJ56" s="615"/>
      <c r="BSK56" s="615" t="s">
        <v>404</v>
      </c>
      <c r="BSL56" s="615"/>
      <c r="BSM56" s="615"/>
      <c r="BSN56" s="615"/>
      <c r="BSO56" s="615"/>
      <c r="BSP56" s="615"/>
      <c r="BSQ56" s="615"/>
      <c r="BSR56" s="615"/>
      <c r="BSS56" s="615"/>
      <c r="BST56" s="615"/>
      <c r="BSU56" s="615"/>
      <c r="BSV56" s="615"/>
      <c r="BSW56" s="615"/>
      <c r="BSX56" s="615"/>
      <c r="BSY56" s="615"/>
      <c r="BSZ56" s="615"/>
      <c r="BTA56" s="615" t="s">
        <v>404</v>
      </c>
      <c r="BTB56" s="615"/>
      <c r="BTC56" s="615"/>
      <c r="BTD56" s="615"/>
      <c r="BTE56" s="615"/>
      <c r="BTF56" s="615"/>
      <c r="BTG56" s="615"/>
      <c r="BTH56" s="615"/>
      <c r="BTI56" s="615"/>
      <c r="BTJ56" s="615"/>
      <c r="BTK56" s="615"/>
      <c r="BTL56" s="615"/>
      <c r="BTM56" s="615"/>
      <c r="BTN56" s="615"/>
      <c r="BTO56" s="615"/>
      <c r="BTP56" s="615"/>
      <c r="BTQ56" s="615" t="s">
        <v>404</v>
      </c>
      <c r="BTR56" s="615"/>
      <c r="BTS56" s="615"/>
      <c r="BTT56" s="615"/>
      <c r="BTU56" s="615"/>
      <c r="BTV56" s="615"/>
      <c r="BTW56" s="615"/>
      <c r="BTX56" s="615"/>
      <c r="BTY56" s="615"/>
      <c r="BTZ56" s="615"/>
      <c r="BUA56" s="615"/>
      <c r="BUB56" s="615"/>
      <c r="BUC56" s="615"/>
      <c r="BUD56" s="615"/>
      <c r="BUE56" s="615"/>
      <c r="BUF56" s="615"/>
      <c r="BUG56" s="615" t="s">
        <v>404</v>
      </c>
      <c r="BUH56" s="615"/>
      <c r="BUI56" s="615"/>
      <c r="BUJ56" s="615"/>
      <c r="BUK56" s="615"/>
      <c r="BUL56" s="615"/>
      <c r="BUM56" s="615"/>
      <c r="BUN56" s="615"/>
      <c r="BUO56" s="615"/>
      <c r="BUP56" s="615"/>
      <c r="BUQ56" s="615"/>
      <c r="BUR56" s="615"/>
      <c r="BUS56" s="615"/>
      <c r="BUT56" s="615"/>
      <c r="BUU56" s="615"/>
      <c r="BUV56" s="615"/>
      <c r="BUW56" s="615" t="s">
        <v>404</v>
      </c>
      <c r="BUX56" s="615"/>
      <c r="BUY56" s="615"/>
      <c r="BUZ56" s="615"/>
      <c r="BVA56" s="615"/>
      <c r="BVB56" s="615"/>
      <c r="BVC56" s="615"/>
      <c r="BVD56" s="615"/>
      <c r="BVE56" s="615"/>
      <c r="BVF56" s="615"/>
      <c r="BVG56" s="615"/>
      <c r="BVH56" s="615"/>
      <c r="BVI56" s="615"/>
      <c r="BVJ56" s="615"/>
      <c r="BVK56" s="615"/>
      <c r="BVL56" s="615"/>
      <c r="BVM56" s="615" t="s">
        <v>404</v>
      </c>
      <c r="BVN56" s="615"/>
      <c r="BVO56" s="615"/>
      <c r="BVP56" s="615"/>
      <c r="BVQ56" s="615"/>
      <c r="BVR56" s="615"/>
      <c r="BVS56" s="615"/>
      <c r="BVT56" s="615"/>
      <c r="BVU56" s="615"/>
      <c r="BVV56" s="615"/>
      <c r="BVW56" s="615"/>
      <c r="BVX56" s="615"/>
      <c r="BVY56" s="615"/>
      <c r="BVZ56" s="615"/>
      <c r="BWA56" s="615"/>
      <c r="BWB56" s="615"/>
      <c r="BWC56" s="615" t="s">
        <v>404</v>
      </c>
      <c r="BWD56" s="615"/>
      <c r="BWE56" s="615"/>
      <c r="BWF56" s="615"/>
      <c r="BWG56" s="615"/>
      <c r="BWH56" s="615"/>
      <c r="BWI56" s="615"/>
      <c r="BWJ56" s="615"/>
      <c r="BWK56" s="615"/>
      <c r="BWL56" s="615"/>
      <c r="BWM56" s="615"/>
      <c r="BWN56" s="615"/>
      <c r="BWO56" s="615"/>
      <c r="BWP56" s="615"/>
      <c r="BWQ56" s="615"/>
      <c r="BWR56" s="615"/>
      <c r="BWS56" s="615" t="s">
        <v>404</v>
      </c>
      <c r="BWT56" s="615"/>
      <c r="BWU56" s="615"/>
      <c r="BWV56" s="615"/>
      <c r="BWW56" s="615"/>
      <c r="BWX56" s="615"/>
      <c r="BWY56" s="615"/>
      <c r="BWZ56" s="615"/>
      <c r="BXA56" s="615"/>
      <c r="BXB56" s="615"/>
      <c r="BXC56" s="615"/>
      <c r="BXD56" s="615"/>
      <c r="BXE56" s="615"/>
      <c r="BXF56" s="615"/>
      <c r="BXG56" s="615"/>
      <c r="BXH56" s="615"/>
      <c r="BXI56" s="615" t="s">
        <v>404</v>
      </c>
      <c r="BXJ56" s="615"/>
      <c r="BXK56" s="615"/>
      <c r="BXL56" s="615"/>
      <c r="BXM56" s="615"/>
      <c r="BXN56" s="615"/>
      <c r="BXO56" s="615"/>
      <c r="BXP56" s="615"/>
      <c r="BXQ56" s="615"/>
      <c r="BXR56" s="615"/>
      <c r="BXS56" s="615"/>
      <c r="BXT56" s="615"/>
      <c r="BXU56" s="615"/>
      <c r="BXV56" s="615"/>
      <c r="BXW56" s="615"/>
      <c r="BXX56" s="615"/>
      <c r="BXY56" s="615" t="s">
        <v>404</v>
      </c>
      <c r="BXZ56" s="615"/>
      <c r="BYA56" s="615"/>
      <c r="BYB56" s="615"/>
      <c r="BYC56" s="615"/>
      <c r="BYD56" s="615"/>
      <c r="BYE56" s="615"/>
      <c r="BYF56" s="615"/>
      <c r="BYG56" s="615"/>
      <c r="BYH56" s="615"/>
      <c r="BYI56" s="615"/>
      <c r="BYJ56" s="615"/>
      <c r="BYK56" s="615"/>
      <c r="BYL56" s="615"/>
      <c r="BYM56" s="615"/>
      <c r="BYN56" s="615"/>
      <c r="BYO56" s="615" t="s">
        <v>404</v>
      </c>
      <c r="BYP56" s="615"/>
      <c r="BYQ56" s="615"/>
      <c r="BYR56" s="615"/>
      <c r="BYS56" s="615"/>
      <c r="BYT56" s="615"/>
      <c r="BYU56" s="615"/>
      <c r="BYV56" s="615"/>
      <c r="BYW56" s="615"/>
      <c r="BYX56" s="615"/>
      <c r="BYY56" s="615"/>
      <c r="BYZ56" s="615"/>
      <c r="BZA56" s="615"/>
      <c r="BZB56" s="615"/>
      <c r="BZC56" s="615"/>
      <c r="BZD56" s="615"/>
      <c r="BZE56" s="615" t="s">
        <v>404</v>
      </c>
      <c r="BZF56" s="615"/>
      <c r="BZG56" s="615"/>
      <c r="BZH56" s="615"/>
      <c r="BZI56" s="615"/>
      <c r="BZJ56" s="615"/>
      <c r="BZK56" s="615"/>
      <c r="BZL56" s="615"/>
      <c r="BZM56" s="615"/>
      <c r="BZN56" s="615"/>
      <c r="BZO56" s="615"/>
      <c r="BZP56" s="615"/>
      <c r="BZQ56" s="615"/>
      <c r="BZR56" s="615"/>
      <c r="BZS56" s="615"/>
      <c r="BZT56" s="615"/>
      <c r="BZU56" s="615" t="s">
        <v>404</v>
      </c>
      <c r="BZV56" s="615"/>
      <c r="BZW56" s="615"/>
      <c r="BZX56" s="615"/>
      <c r="BZY56" s="615"/>
      <c r="BZZ56" s="615"/>
      <c r="CAA56" s="615"/>
      <c r="CAB56" s="615"/>
      <c r="CAC56" s="615"/>
      <c r="CAD56" s="615"/>
      <c r="CAE56" s="615"/>
      <c r="CAF56" s="615"/>
      <c r="CAG56" s="615"/>
      <c r="CAH56" s="615"/>
      <c r="CAI56" s="615"/>
      <c r="CAJ56" s="615"/>
      <c r="CAK56" s="615" t="s">
        <v>404</v>
      </c>
      <c r="CAL56" s="615"/>
      <c r="CAM56" s="615"/>
      <c r="CAN56" s="615"/>
      <c r="CAO56" s="615"/>
      <c r="CAP56" s="615"/>
      <c r="CAQ56" s="615"/>
      <c r="CAR56" s="615"/>
      <c r="CAS56" s="615"/>
      <c r="CAT56" s="615"/>
      <c r="CAU56" s="615"/>
      <c r="CAV56" s="615"/>
      <c r="CAW56" s="615"/>
      <c r="CAX56" s="615"/>
      <c r="CAY56" s="615"/>
      <c r="CAZ56" s="615"/>
      <c r="CBA56" s="615" t="s">
        <v>404</v>
      </c>
      <c r="CBB56" s="615"/>
      <c r="CBC56" s="615"/>
      <c r="CBD56" s="615"/>
      <c r="CBE56" s="615"/>
      <c r="CBF56" s="615"/>
      <c r="CBG56" s="615"/>
      <c r="CBH56" s="615"/>
      <c r="CBI56" s="615"/>
      <c r="CBJ56" s="615"/>
      <c r="CBK56" s="615"/>
      <c r="CBL56" s="615"/>
      <c r="CBM56" s="615"/>
      <c r="CBN56" s="615"/>
      <c r="CBO56" s="615"/>
      <c r="CBP56" s="615"/>
      <c r="CBQ56" s="615" t="s">
        <v>404</v>
      </c>
      <c r="CBR56" s="615"/>
      <c r="CBS56" s="615"/>
      <c r="CBT56" s="615"/>
      <c r="CBU56" s="615"/>
      <c r="CBV56" s="615"/>
      <c r="CBW56" s="615"/>
      <c r="CBX56" s="615"/>
      <c r="CBY56" s="615"/>
      <c r="CBZ56" s="615"/>
      <c r="CCA56" s="615"/>
      <c r="CCB56" s="615"/>
      <c r="CCC56" s="615"/>
      <c r="CCD56" s="615"/>
      <c r="CCE56" s="615"/>
      <c r="CCF56" s="615"/>
      <c r="CCG56" s="615" t="s">
        <v>404</v>
      </c>
      <c r="CCH56" s="615"/>
      <c r="CCI56" s="615"/>
      <c r="CCJ56" s="615"/>
      <c r="CCK56" s="615"/>
      <c r="CCL56" s="615"/>
      <c r="CCM56" s="615"/>
      <c r="CCN56" s="615"/>
      <c r="CCO56" s="615"/>
      <c r="CCP56" s="615"/>
      <c r="CCQ56" s="615"/>
      <c r="CCR56" s="615"/>
      <c r="CCS56" s="615"/>
      <c r="CCT56" s="615"/>
      <c r="CCU56" s="615"/>
      <c r="CCV56" s="615"/>
      <c r="CCW56" s="615" t="s">
        <v>404</v>
      </c>
      <c r="CCX56" s="615"/>
      <c r="CCY56" s="615"/>
      <c r="CCZ56" s="615"/>
      <c r="CDA56" s="615"/>
      <c r="CDB56" s="615"/>
      <c r="CDC56" s="615"/>
      <c r="CDD56" s="615"/>
      <c r="CDE56" s="615"/>
      <c r="CDF56" s="615"/>
      <c r="CDG56" s="615"/>
      <c r="CDH56" s="615"/>
      <c r="CDI56" s="615"/>
      <c r="CDJ56" s="615"/>
      <c r="CDK56" s="615"/>
      <c r="CDL56" s="615"/>
      <c r="CDM56" s="615" t="s">
        <v>404</v>
      </c>
      <c r="CDN56" s="615"/>
      <c r="CDO56" s="615"/>
      <c r="CDP56" s="615"/>
      <c r="CDQ56" s="615"/>
      <c r="CDR56" s="615"/>
      <c r="CDS56" s="615"/>
      <c r="CDT56" s="615"/>
      <c r="CDU56" s="615"/>
      <c r="CDV56" s="615"/>
      <c r="CDW56" s="615"/>
      <c r="CDX56" s="615"/>
      <c r="CDY56" s="615"/>
      <c r="CDZ56" s="615"/>
      <c r="CEA56" s="615"/>
      <c r="CEB56" s="615"/>
      <c r="CEC56" s="615" t="s">
        <v>404</v>
      </c>
      <c r="CED56" s="615"/>
      <c r="CEE56" s="615"/>
      <c r="CEF56" s="615"/>
      <c r="CEG56" s="615"/>
      <c r="CEH56" s="615"/>
      <c r="CEI56" s="615"/>
      <c r="CEJ56" s="615"/>
      <c r="CEK56" s="615"/>
      <c r="CEL56" s="615"/>
      <c r="CEM56" s="615"/>
      <c r="CEN56" s="615"/>
      <c r="CEO56" s="615"/>
      <c r="CEP56" s="615"/>
      <c r="CEQ56" s="615"/>
      <c r="CER56" s="615"/>
      <c r="CES56" s="615" t="s">
        <v>404</v>
      </c>
      <c r="CET56" s="615"/>
      <c r="CEU56" s="615"/>
      <c r="CEV56" s="615"/>
      <c r="CEW56" s="615"/>
      <c r="CEX56" s="615"/>
      <c r="CEY56" s="615"/>
      <c r="CEZ56" s="615"/>
      <c r="CFA56" s="615"/>
      <c r="CFB56" s="615"/>
      <c r="CFC56" s="615"/>
      <c r="CFD56" s="615"/>
      <c r="CFE56" s="615"/>
      <c r="CFF56" s="615"/>
      <c r="CFG56" s="615"/>
      <c r="CFH56" s="615"/>
      <c r="CFI56" s="615" t="s">
        <v>404</v>
      </c>
      <c r="CFJ56" s="615"/>
      <c r="CFK56" s="615"/>
      <c r="CFL56" s="615"/>
      <c r="CFM56" s="615"/>
      <c r="CFN56" s="615"/>
      <c r="CFO56" s="615"/>
      <c r="CFP56" s="615"/>
      <c r="CFQ56" s="615"/>
      <c r="CFR56" s="615"/>
      <c r="CFS56" s="615"/>
      <c r="CFT56" s="615"/>
      <c r="CFU56" s="615"/>
      <c r="CFV56" s="615"/>
      <c r="CFW56" s="615"/>
      <c r="CFX56" s="615"/>
      <c r="CFY56" s="615" t="s">
        <v>404</v>
      </c>
      <c r="CFZ56" s="615"/>
      <c r="CGA56" s="615"/>
      <c r="CGB56" s="615"/>
      <c r="CGC56" s="615"/>
      <c r="CGD56" s="615"/>
      <c r="CGE56" s="615"/>
      <c r="CGF56" s="615"/>
      <c r="CGG56" s="615"/>
      <c r="CGH56" s="615"/>
      <c r="CGI56" s="615"/>
      <c r="CGJ56" s="615"/>
      <c r="CGK56" s="615"/>
      <c r="CGL56" s="615"/>
      <c r="CGM56" s="615"/>
      <c r="CGN56" s="615"/>
      <c r="CGO56" s="615" t="s">
        <v>404</v>
      </c>
      <c r="CGP56" s="615"/>
      <c r="CGQ56" s="615"/>
      <c r="CGR56" s="615"/>
      <c r="CGS56" s="615"/>
      <c r="CGT56" s="615"/>
      <c r="CGU56" s="615"/>
      <c r="CGV56" s="615"/>
      <c r="CGW56" s="615"/>
      <c r="CGX56" s="615"/>
      <c r="CGY56" s="615"/>
      <c r="CGZ56" s="615"/>
      <c r="CHA56" s="615"/>
      <c r="CHB56" s="615"/>
      <c r="CHC56" s="615"/>
      <c r="CHD56" s="615"/>
      <c r="CHE56" s="615" t="s">
        <v>404</v>
      </c>
      <c r="CHF56" s="615"/>
      <c r="CHG56" s="615"/>
      <c r="CHH56" s="615"/>
      <c r="CHI56" s="615"/>
      <c r="CHJ56" s="615"/>
      <c r="CHK56" s="615"/>
      <c r="CHL56" s="615"/>
      <c r="CHM56" s="615"/>
      <c r="CHN56" s="615"/>
      <c r="CHO56" s="615"/>
      <c r="CHP56" s="615"/>
      <c r="CHQ56" s="615"/>
      <c r="CHR56" s="615"/>
      <c r="CHS56" s="615"/>
      <c r="CHT56" s="615"/>
      <c r="CHU56" s="615" t="s">
        <v>404</v>
      </c>
      <c r="CHV56" s="615"/>
      <c r="CHW56" s="615"/>
      <c r="CHX56" s="615"/>
      <c r="CHY56" s="615"/>
      <c r="CHZ56" s="615"/>
      <c r="CIA56" s="615"/>
      <c r="CIB56" s="615"/>
      <c r="CIC56" s="615"/>
      <c r="CID56" s="615"/>
      <c r="CIE56" s="615"/>
      <c r="CIF56" s="615"/>
      <c r="CIG56" s="615"/>
      <c r="CIH56" s="615"/>
      <c r="CII56" s="615"/>
      <c r="CIJ56" s="615"/>
      <c r="CIK56" s="615" t="s">
        <v>404</v>
      </c>
      <c r="CIL56" s="615"/>
      <c r="CIM56" s="615"/>
      <c r="CIN56" s="615"/>
      <c r="CIO56" s="615"/>
      <c r="CIP56" s="615"/>
      <c r="CIQ56" s="615"/>
      <c r="CIR56" s="615"/>
      <c r="CIS56" s="615"/>
      <c r="CIT56" s="615"/>
      <c r="CIU56" s="615"/>
      <c r="CIV56" s="615"/>
      <c r="CIW56" s="615"/>
      <c r="CIX56" s="615"/>
      <c r="CIY56" s="615"/>
      <c r="CIZ56" s="615"/>
      <c r="CJA56" s="615" t="s">
        <v>404</v>
      </c>
      <c r="CJB56" s="615"/>
      <c r="CJC56" s="615"/>
      <c r="CJD56" s="615"/>
      <c r="CJE56" s="615"/>
      <c r="CJF56" s="615"/>
      <c r="CJG56" s="615"/>
      <c r="CJH56" s="615"/>
      <c r="CJI56" s="615"/>
      <c r="CJJ56" s="615"/>
      <c r="CJK56" s="615"/>
      <c r="CJL56" s="615"/>
      <c r="CJM56" s="615"/>
      <c r="CJN56" s="615"/>
      <c r="CJO56" s="615"/>
      <c r="CJP56" s="615"/>
      <c r="CJQ56" s="615" t="s">
        <v>404</v>
      </c>
      <c r="CJR56" s="615"/>
      <c r="CJS56" s="615"/>
      <c r="CJT56" s="615"/>
      <c r="CJU56" s="615"/>
      <c r="CJV56" s="615"/>
      <c r="CJW56" s="615"/>
      <c r="CJX56" s="615"/>
      <c r="CJY56" s="615"/>
      <c r="CJZ56" s="615"/>
      <c r="CKA56" s="615"/>
      <c r="CKB56" s="615"/>
      <c r="CKC56" s="615"/>
      <c r="CKD56" s="615"/>
      <c r="CKE56" s="615"/>
      <c r="CKF56" s="615"/>
      <c r="CKG56" s="615" t="s">
        <v>404</v>
      </c>
      <c r="CKH56" s="615"/>
      <c r="CKI56" s="615"/>
      <c r="CKJ56" s="615"/>
      <c r="CKK56" s="615"/>
      <c r="CKL56" s="615"/>
      <c r="CKM56" s="615"/>
      <c r="CKN56" s="615"/>
      <c r="CKO56" s="615"/>
      <c r="CKP56" s="615"/>
      <c r="CKQ56" s="615"/>
      <c r="CKR56" s="615"/>
      <c r="CKS56" s="615"/>
      <c r="CKT56" s="615"/>
      <c r="CKU56" s="615"/>
      <c r="CKV56" s="615"/>
      <c r="CKW56" s="615" t="s">
        <v>404</v>
      </c>
      <c r="CKX56" s="615"/>
      <c r="CKY56" s="615"/>
      <c r="CKZ56" s="615"/>
      <c r="CLA56" s="615"/>
      <c r="CLB56" s="615"/>
      <c r="CLC56" s="615"/>
      <c r="CLD56" s="615"/>
      <c r="CLE56" s="615"/>
      <c r="CLF56" s="615"/>
      <c r="CLG56" s="615"/>
      <c r="CLH56" s="615"/>
      <c r="CLI56" s="615"/>
      <c r="CLJ56" s="615"/>
      <c r="CLK56" s="615"/>
      <c r="CLL56" s="615"/>
      <c r="CLM56" s="615" t="s">
        <v>404</v>
      </c>
      <c r="CLN56" s="615"/>
      <c r="CLO56" s="615"/>
      <c r="CLP56" s="615"/>
      <c r="CLQ56" s="615"/>
      <c r="CLR56" s="615"/>
      <c r="CLS56" s="615"/>
      <c r="CLT56" s="615"/>
      <c r="CLU56" s="615"/>
      <c r="CLV56" s="615"/>
      <c r="CLW56" s="615"/>
      <c r="CLX56" s="615"/>
      <c r="CLY56" s="615"/>
      <c r="CLZ56" s="615"/>
      <c r="CMA56" s="615"/>
      <c r="CMB56" s="615"/>
      <c r="CMC56" s="615" t="s">
        <v>404</v>
      </c>
      <c r="CMD56" s="615"/>
      <c r="CME56" s="615"/>
      <c r="CMF56" s="615"/>
      <c r="CMG56" s="615"/>
      <c r="CMH56" s="615"/>
      <c r="CMI56" s="615"/>
      <c r="CMJ56" s="615"/>
      <c r="CMK56" s="615"/>
      <c r="CML56" s="615"/>
      <c r="CMM56" s="615"/>
      <c r="CMN56" s="615"/>
      <c r="CMO56" s="615"/>
      <c r="CMP56" s="615"/>
      <c r="CMQ56" s="615"/>
      <c r="CMR56" s="615"/>
      <c r="CMS56" s="615" t="s">
        <v>404</v>
      </c>
      <c r="CMT56" s="615"/>
      <c r="CMU56" s="615"/>
      <c r="CMV56" s="615"/>
      <c r="CMW56" s="615"/>
      <c r="CMX56" s="615"/>
      <c r="CMY56" s="615"/>
      <c r="CMZ56" s="615"/>
      <c r="CNA56" s="615"/>
      <c r="CNB56" s="615"/>
      <c r="CNC56" s="615"/>
      <c r="CND56" s="615"/>
      <c r="CNE56" s="615"/>
      <c r="CNF56" s="615"/>
      <c r="CNG56" s="615"/>
      <c r="CNH56" s="615"/>
      <c r="CNI56" s="615" t="s">
        <v>404</v>
      </c>
      <c r="CNJ56" s="615"/>
      <c r="CNK56" s="615"/>
      <c r="CNL56" s="615"/>
      <c r="CNM56" s="615"/>
      <c r="CNN56" s="615"/>
      <c r="CNO56" s="615"/>
      <c r="CNP56" s="615"/>
      <c r="CNQ56" s="615"/>
      <c r="CNR56" s="615"/>
      <c r="CNS56" s="615"/>
      <c r="CNT56" s="615"/>
      <c r="CNU56" s="615"/>
      <c r="CNV56" s="615"/>
      <c r="CNW56" s="615"/>
      <c r="CNX56" s="615"/>
      <c r="CNY56" s="615" t="s">
        <v>404</v>
      </c>
      <c r="CNZ56" s="615"/>
      <c r="COA56" s="615"/>
      <c r="COB56" s="615"/>
      <c r="COC56" s="615"/>
      <c r="COD56" s="615"/>
      <c r="COE56" s="615"/>
      <c r="COF56" s="615"/>
      <c r="COG56" s="615"/>
      <c r="COH56" s="615"/>
      <c r="COI56" s="615"/>
      <c r="COJ56" s="615"/>
      <c r="COK56" s="615"/>
      <c r="COL56" s="615"/>
      <c r="COM56" s="615"/>
      <c r="CON56" s="615"/>
      <c r="COO56" s="615" t="s">
        <v>404</v>
      </c>
      <c r="COP56" s="615"/>
      <c r="COQ56" s="615"/>
      <c r="COR56" s="615"/>
      <c r="COS56" s="615"/>
      <c r="COT56" s="615"/>
      <c r="COU56" s="615"/>
      <c r="COV56" s="615"/>
      <c r="COW56" s="615"/>
      <c r="COX56" s="615"/>
      <c r="COY56" s="615"/>
      <c r="COZ56" s="615"/>
      <c r="CPA56" s="615"/>
      <c r="CPB56" s="615"/>
      <c r="CPC56" s="615"/>
      <c r="CPD56" s="615"/>
      <c r="CPE56" s="615" t="s">
        <v>404</v>
      </c>
      <c r="CPF56" s="615"/>
      <c r="CPG56" s="615"/>
      <c r="CPH56" s="615"/>
      <c r="CPI56" s="615"/>
      <c r="CPJ56" s="615"/>
      <c r="CPK56" s="615"/>
      <c r="CPL56" s="615"/>
      <c r="CPM56" s="615"/>
      <c r="CPN56" s="615"/>
      <c r="CPO56" s="615"/>
      <c r="CPP56" s="615"/>
      <c r="CPQ56" s="615"/>
      <c r="CPR56" s="615"/>
      <c r="CPS56" s="615"/>
      <c r="CPT56" s="615"/>
      <c r="CPU56" s="615" t="s">
        <v>404</v>
      </c>
      <c r="CPV56" s="615"/>
      <c r="CPW56" s="615"/>
      <c r="CPX56" s="615"/>
      <c r="CPY56" s="615"/>
      <c r="CPZ56" s="615"/>
      <c r="CQA56" s="615"/>
      <c r="CQB56" s="615"/>
      <c r="CQC56" s="615"/>
      <c r="CQD56" s="615"/>
      <c r="CQE56" s="615"/>
      <c r="CQF56" s="615"/>
      <c r="CQG56" s="615"/>
      <c r="CQH56" s="615"/>
      <c r="CQI56" s="615"/>
      <c r="CQJ56" s="615"/>
      <c r="CQK56" s="615" t="s">
        <v>404</v>
      </c>
      <c r="CQL56" s="615"/>
      <c r="CQM56" s="615"/>
      <c r="CQN56" s="615"/>
      <c r="CQO56" s="615"/>
      <c r="CQP56" s="615"/>
      <c r="CQQ56" s="615"/>
      <c r="CQR56" s="615"/>
      <c r="CQS56" s="615"/>
      <c r="CQT56" s="615"/>
      <c r="CQU56" s="615"/>
      <c r="CQV56" s="615"/>
      <c r="CQW56" s="615"/>
      <c r="CQX56" s="615"/>
      <c r="CQY56" s="615"/>
      <c r="CQZ56" s="615"/>
      <c r="CRA56" s="615" t="s">
        <v>404</v>
      </c>
      <c r="CRB56" s="615"/>
      <c r="CRC56" s="615"/>
      <c r="CRD56" s="615"/>
      <c r="CRE56" s="615"/>
      <c r="CRF56" s="615"/>
      <c r="CRG56" s="615"/>
      <c r="CRH56" s="615"/>
      <c r="CRI56" s="615"/>
      <c r="CRJ56" s="615"/>
      <c r="CRK56" s="615"/>
      <c r="CRL56" s="615"/>
      <c r="CRM56" s="615"/>
      <c r="CRN56" s="615"/>
      <c r="CRO56" s="615"/>
      <c r="CRP56" s="615"/>
      <c r="CRQ56" s="615" t="s">
        <v>404</v>
      </c>
      <c r="CRR56" s="615"/>
      <c r="CRS56" s="615"/>
      <c r="CRT56" s="615"/>
      <c r="CRU56" s="615"/>
      <c r="CRV56" s="615"/>
      <c r="CRW56" s="615"/>
      <c r="CRX56" s="615"/>
      <c r="CRY56" s="615"/>
      <c r="CRZ56" s="615"/>
      <c r="CSA56" s="615"/>
      <c r="CSB56" s="615"/>
      <c r="CSC56" s="615"/>
      <c r="CSD56" s="615"/>
      <c r="CSE56" s="615"/>
      <c r="CSF56" s="615"/>
      <c r="CSG56" s="615" t="s">
        <v>404</v>
      </c>
      <c r="CSH56" s="615"/>
      <c r="CSI56" s="615"/>
      <c r="CSJ56" s="615"/>
      <c r="CSK56" s="615"/>
      <c r="CSL56" s="615"/>
      <c r="CSM56" s="615"/>
      <c r="CSN56" s="615"/>
      <c r="CSO56" s="615"/>
      <c r="CSP56" s="615"/>
      <c r="CSQ56" s="615"/>
      <c r="CSR56" s="615"/>
      <c r="CSS56" s="615"/>
      <c r="CST56" s="615"/>
      <c r="CSU56" s="615"/>
      <c r="CSV56" s="615"/>
      <c r="CSW56" s="615" t="s">
        <v>404</v>
      </c>
      <c r="CSX56" s="615"/>
      <c r="CSY56" s="615"/>
      <c r="CSZ56" s="615"/>
      <c r="CTA56" s="615"/>
      <c r="CTB56" s="615"/>
      <c r="CTC56" s="615"/>
      <c r="CTD56" s="615"/>
      <c r="CTE56" s="615"/>
      <c r="CTF56" s="615"/>
      <c r="CTG56" s="615"/>
      <c r="CTH56" s="615"/>
      <c r="CTI56" s="615"/>
      <c r="CTJ56" s="615"/>
      <c r="CTK56" s="615"/>
      <c r="CTL56" s="615"/>
      <c r="CTM56" s="615" t="s">
        <v>404</v>
      </c>
      <c r="CTN56" s="615"/>
      <c r="CTO56" s="615"/>
      <c r="CTP56" s="615"/>
      <c r="CTQ56" s="615"/>
      <c r="CTR56" s="615"/>
      <c r="CTS56" s="615"/>
      <c r="CTT56" s="615"/>
      <c r="CTU56" s="615"/>
      <c r="CTV56" s="615"/>
      <c r="CTW56" s="615"/>
      <c r="CTX56" s="615"/>
      <c r="CTY56" s="615"/>
      <c r="CTZ56" s="615"/>
      <c r="CUA56" s="615"/>
      <c r="CUB56" s="615"/>
      <c r="CUC56" s="615" t="s">
        <v>404</v>
      </c>
      <c r="CUD56" s="615"/>
      <c r="CUE56" s="615"/>
      <c r="CUF56" s="615"/>
      <c r="CUG56" s="615"/>
      <c r="CUH56" s="615"/>
      <c r="CUI56" s="615"/>
      <c r="CUJ56" s="615"/>
      <c r="CUK56" s="615"/>
      <c r="CUL56" s="615"/>
      <c r="CUM56" s="615"/>
      <c r="CUN56" s="615"/>
      <c r="CUO56" s="615"/>
      <c r="CUP56" s="615"/>
      <c r="CUQ56" s="615"/>
      <c r="CUR56" s="615"/>
      <c r="CUS56" s="615" t="s">
        <v>404</v>
      </c>
      <c r="CUT56" s="615"/>
      <c r="CUU56" s="615"/>
      <c r="CUV56" s="615"/>
      <c r="CUW56" s="615"/>
      <c r="CUX56" s="615"/>
      <c r="CUY56" s="615"/>
      <c r="CUZ56" s="615"/>
      <c r="CVA56" s="615"/>
      <c r="CVB56" s="615"/>
      <c r="CVC56" s="615"/>
      <c r="CVD56" s="615"/>
      <c r="CVE56" s="615"/>
      <c r="CVF56" s="615"/>
      <c r="CVG56" s="615"/>
      <c r="CVH56" s="615"/>
      <c r="CVI56" s="615" t="s">
        <v>404</v>
      </c>
      <c r="CVJ56" s="615"/>
      <c r="CVK56" s="615"/>
      <c r="CVL56" s="615"/>
      <c r="CVM56" s="615"/>
      <c r="CVN56" s="615"/>
      <c r="CVO56" s="615"/>
      <c r="CVP56" s="615"/>
      <c r="CVQ56" s="615"/>
      <c r="CVR56" s="615"/>
      <c r="CVS56" s="615"/>
      <c r="CVT56" s="615"/>
      <c r="CVU56" s="615"/>
      <c r="CVV56" s="615"/>
      <c r="CVW56" s="615"/>
      <c r="CVX56" s="615"/>
      <c r="CVY56" s="615" t="s">
        <v>404</v>
      </c>
      <c r="CVZ56" s="615"/>
      <c r="CWA56" s="615"/>
      <c r="CWB56" s="615"/>
      <c r="CWC56" s="615"/>
      <c r="CWD56" s="615"/>
      <c r="CWE56" s="615"/>
      <c r="CWF56" s="615"/>
      <c r="CWG56" s="615"/>
      <c r="CWH56" s="615"/>
      <c r="CWI56" s="615"/>
      <c r="CWJ56" s="615"/>
      <c r="CWK56" s="615"/>
      <c r="CWL56" s="615"/>
      <c r="CWM56" s="615"/>
      <c r="CWN56" s="615"/>
      <c r="CWO56" s="615" t="s">
        <v>404</v>
      </c>
      <c r="CWP56" s="615"/>
      <c r="CWQ56" s="615"/>
      <c r="CWR56" s="615"/>
      <c r="CWS56" s="615"/>
      <c r="CWT56" s="615"/>
      <c r="CWU56" s="615"/>
      <c r="CWV56" s="615"/>
      <c r="CWW56" s="615"/>
      <c r="CWX56" s="615"/>
      <c r="CWY56" s="615"/>
      <c r="CWZ56" s="615"/>
      <c r="CXA56" s="615"/>
      <c r="CXB56" s="615"/>
      <c r="CXC56" s="615"/>
      <c r="CXD56" s="615"/>
      <c r="CXE56" s="615" t="s">
        <v>404</v>
      </c>
      <c r="CXF56" s="615"/>
      <c r="CXG56" s="615"/>
      <c r="CXH56" s="615"/>
      <c r="CXI56" s="615"/>
      <c r="CXJ56" s="615"/>
      <c r="CXK56" s="615"/>
      <c r="CXL56" s="615"/>
      <c r="CXM56" s="615"/>
      <c r="CXN56" s="615"/>
      <c r="CXO56" s="615"/>
      <c r="CXP56" s="615"/>
      <c r="CXQ56" s="615"/>
      <c r="CXR56" s="615"/>
      <c r="CXS56" s="615"/>
      <c r="CXT56" s="615"/>
      <c r="CXU56" s="615" t="s">
        <v>404</v>
      </c>
      <c r="CXV56" s="615"/>
      <c r="CXW56" s="615"/>
      <c r="CXX56" s="615"/>
      <c r="CXY56" s="615"/>
      <c r="CXZ56" s="615"/>
      <c r="CYA56" s="615"/>
      <c r="CYB56" s="615"/>
      <c r="CYC56" s="615"/>
      <c r="CYD56" s="615"/>
      <c r="CYE56" s="615"/>
      <c r="CYF56" s="615"/>
      <c r="CYG56" s="615"/>
      <c r="CYH56" s="615"/>
      <c r="CYI56" s="615"/>
      <c r="CYJ56" s="615"/>
      <c r="CYK56" s="615" t="s">
        <v>404</v>
      </c>
      <c r="CYL56" s="615"/>
      <c r="CYM56" s="615"/>
      <c r="CYN56" s="615"/>
      <c r="CYO56" s="615"/>
      <c r="CYP56" s="615"/>
      <c r="CYQ56" s="615"/>
      <c r="CYR56" s="615"/>
      <c r="CYS56" s="615"/>
      <c r="CYT56" s="615"/>
      <c r="CYU56" s="615"/>
      <c r="CYV56" s="615"/>
      <c r="CYW56" s="615"/>
      <c r="CYX56" s="615"/>
      <c r="CYY56" s="615"/>
      <c r="CYZ56" s="615"/>
      <c r="CZA56" s="615" t="s">
        <v>404</v>
      </c>
      <c r="CZB56" s="615"/>
      <c r="CZC56" s="615"/>
      <c r="CZD56" s="615"/>
      <c r="CZE56" s="615"/>
      <c r="CZF56" s="615"/>
      <c r="CZG56" s="615"/>
      <c r="CZH56" s="615"/>
      <c r="CZI56" s="615"/>
      <c r="CZJ56" s="615"/>
      <c r="CZK56" s="615"/>
      <c r="CZL56" s="615"/>
      <c r="CZM56" s="615"/>
      <c r="CZN56" s="615"/>
      <c r="CZO56" s="615"/>
      <c r="CZP56" s="615"/>
      <c r="CZQ56" s="615" t="s">
        <v>404</v>
      </c>
      <c r="CZR56" s="615"/>
      <c r="CZS56" s="615"/>
      <c r="CZT56" s="615"/>
      <c r="CZU56" s="615"/>
      <c r="CZV56" s="615"/>
      <c r="CZW56" s="615"/>
      <c r="CZX56" s="615"/>
      <c r="CZY56" s="615"/>
      <c r="CZZ56" s="615"/>
      <c r="DAA56" s="615"/>
      <c r="DAB56" s="615"/>
      <c r="DAC56" s="615"/>
      <c r="DAD56" s="615"/>
      <c r="DAE56" s="615"/>
      <c r="DAF56" s="615"/>
      <c r="DAG56" s="615" t="s">
        <v>404</v>
      </c>
      <c r="DAH56" s="615"/>
      <c r="DAI56" s="615"/>
      <c r="DAJ56" s="615"/>
      <c r="DAK56" s="615"/>
      <c r="DAL56" s="615"/>
      <c r="DAM56" s="615"/>
      <c r="DAN56" s="615"/>
      <c r="DAO56" s="615"/>
      <c r="DAP56" s="615"/>
      <c r="DAQ56" s="615"/>
      <c r="DAR56" s="615"/>
      <c r="DAS56" s="615"/>
      <c r="DAT56" s="615"/>
      <c r="DAU56" s="615"/>
      <c r="DAV56" s="615"/>
      <c r="DAW56" s="615" t="s">
        <v>404</v>
      </c>
      <c r="DAX56" s="615"/>
      <c r="DAY56" s="615"/>
      <c r="DAZ56" s="615"/>
      <c r="DBA56" s="615"/>
      <c r="DBB56" s="615"/>
      <c r="DBC56" s="615"/>
      <c r="DBD56" s="615"/>
      <c r="DBE56" s="615"/>
      <c r="DBF56" s="615"/>
      <c r="DBG56" s="615"/>
      <c r="DBH56" s="615"/>
      <c r="DBI56" s="615"/>
      <c r="DBJ56" s="615"/>
      <c r="DBK56" s="615"/>
      <c r="DBL56" s="615"/>
      <c r="DBM56" s="615" t="s">
        <v>404</v>
      </c>
      <c r="DBN56" s="615"/>
      <c r="DBO56" s="615"/>
      <c r="DBP56" s="615"/>
      <c r="DBQ56" s="615"/>
      <c r="DBR56" s="615"/>
      <c r="DBS56" s="615"/>
      <c r="DBT56" s="615"/>
      <c r="DBU56" s="615"/>
      <c r="DBV56" s="615"/>
      <c r="DBW56" s="615"/>
      <c r="DBX56" s="615"/>
      <c r="DBY56" s="615"/>
      <c r="DBZ56" s="615"/>
      <c r="DCA56" s="615"/>
      <c r="DCB56" s="615"/>
      <c r="DCC56" s="615" t="s">
        <v>404</v>
      </c>
      <c r="DCD56" s="615"/>
      <c r="DCE56" s="615"/>
      <c r="DCF56" s="615"/>
      <c r="DCG56" s="615"/>
      <c r="DCH56" s="615"/>
      <c r="DCI56" s="615"/>
      <c r="DCJ56" s="615"/>
      <c r="DCK56" s="615"/>
      <c r="DCL56" s="615"/>
      <c r="DCM56" s="615"/>
      <c r="DCN56" s="615"/>
      <c r="DCO56" s="615"/>
      <c r="DCP56" s="615"/>
      <c r="DCQ56" s="615"/>
      <c r="DCR56" s="615"/>
      <c r="DCS56" s="615" t="s">
        <v>404</v>
      </c>
      <c r="DCT56" s="615"/>
      <c r="DCU56" s="615"/>
      <c r="DCV56" s="615"/>
      <c r="DCW56" s="615"/>
      <c r="DCX56" s="615"/>
      <c r="DCY56" s="615"/>
      <c r="DCZ56" s="615"/>
      <c r="DDA56" s="615"/>
      <c r="DDB56" s="615"/>
      <c r="DDC56" s="615"/>
      <c r="DDD56" s="615"/>
      <c r="DDE56" s="615"/>
      <c r="DDF56" s="615"/>
      <c r="DDG56" s="615"/>
      <c r="DDH56" s="615"/>
      <c r="DDI56" s="615" t="s">
        <v>404</v>
      </c>
      <c r="DDJ56" s="615"/>
      <c r="DDK56" s="615"/>
      <c r="DDL56" s="615"/>
      <c r="DDM56" s="615"/>
      <c r="DDN56" s="615"/>
      <c r="DDO56" s="615"/>
      <c r="DDP56" s="615"/>
      <c r="DDQ56" s="615"/>
      <c r="DDR56" s="615"/>
      <c r="DDS56" s="615"/>
      <c r="DDT56" s="615"/>
      <c r="DDU56" s="615"/>
      <c r="DDV56" s="615"/>
      <c r="DDW56" s="615"/>
      <c r="DDX56" s="615"/>
      <c r="DDY56" s="615" t="s">
        <v>404</v>
      </c>
      <c r="DDZ56" s="615"/>
      <c r="DEA56" s="615"/>
      <c r="DEB56" s="615"/>
      <c r="DEC56" s="615"/>
      <c r="DED56" s="615"/>
      <c r="DEE56" s="615"/>
      <c r="DEF56" s="615"/>
      <c r="DEG56" s="615"/>
      <c r="DEH56" s="615"/>
      <c r="DEI56" s="615"/>
      <c r="DEJ56" s="615"/>
      <c r="DEK56" s="615"/>
      <c r="DEL56" s="615"/>
      <c r="DEM56" s="615"/>
      <c r="DEN56" s="615"/>
      <c r="DEO56" s="615" t="s">
        <v>404</v>
      </c>
      <c r="DEP56" s="615"/>
      <c r="DEQ56" s="615"/>
      <c r="DER56" s="615"/>
      <c r="DES56" s="615"/>
      <c r="DET56" s="615"/>
      <c r="DEU56" s="615"/>
      <c r="DEV56" s="615"/>
      <c r="DEW56" s="615"/>
      <c r="DEX56" s="615"/>
      <c r="DEY56" s="615"/>
      <c r="DEZ56" s="615"/>
      <c r="DFA56" s="615"/>
      <c r="DFB56" s="615"/>
      <c r="DFC56" s="615"/>
      <c r="DFD56" s="615"/>
      <c r="DFE56" s="615" t="s">
        <v>404</v>
      </c>
      <c r="DFF56" s="615"/>
      <c r="DFG56" s="615"/>
      <c r="DFH56" s="615"/>
      <c r="DFI56" s="615"/>
      <c r="DFJ56" s="615"/>
      <c r="DFK56" s="615"/>
      <c r="DFL56" s="615"/>
      <c r="DFM56" s="615"/>
      <c r="DFN56" s="615"/>
      <c r="DFO56" s="615"/>
      <c r="DFP56" s="615"/>
      <c r="DFQ56" s="615"/>
      <c r="DFR56" s="615"/>
      <c r="DFS56" s="615"/>
      <c r="DFT56" s="615"/>
      <c r="DFU56" s="615" t="s">
        <v>404</v>
      </c>
      <c r="DFV56" s="615"/>
      <c r="DFW56" s="615"/>
      <c r="DFX56" s="615"/>
      <c r="DFY56" s="615"/>
      <c r="DFZ56" s="615"/>
      <c r="DGA56" s="615"/>
      <c r="DGB56" s="615"/>
      <c r="DGC56" s="615"/>
      <c r="DGD56" s="615"/>
      <c r="DGE56" s="615"/>
      <c r="DGF56" s="615"/>
      <c r="DGG56" s="615"/>
      <c r="DGH56" s="615"/>
      <c r="DGI56" s="615"/>
      <c r="DGJ56" s="615"/>
      <c r="DGK56" s="615" t="s">
        <v>404</v>
      </c>
      <c r="DGL56" s="615"/>
      <c r="DGM56" s="615"/>
      <c r="DGN56" s="615"/>
      <c r="DGO56" s="615"/>
      <c r="DGP56" s="615"/>
      <c r="DGQ56" s="615"/>
      <c r="DGR56" s="615"/>
      <c r="DGS56" s="615"/>
      <c r="DGT56" s="615"/>
      <c r="DGU56" s="615"/>
      <c r="DGV56" s="615"/>
      <c r="DGW56" s="615"/>
      <c r="DGX56" s="615"/>
      <c r="DGY56" s="615"/>
      <c r="DGZ56" s="615"/>
      <c r="DHA56" s="615" t="s">
        <v>404</v>
      </c>
      <c r="DHB56" s="615"/>
      <c r="DHC56" s="615"/>
      <c r="DHD56" s="615"/>
      <c r="DHE56" s="615"/>
      <c r="DHF56" s="615"/>
      <c r="DHG56" s="615"/>
      <c r="DHH56" s="615"/>
      <c r="DHI56" s="615"/>
      <c r="DHJ56" s="615"/>
      <c r="DHK56" s="615"/>
      <c r="DHL56" s="615"/>
      <c r="DHM56" s="615"/>
      <c r="DHN56" s="615"/>
      <c r="DHO56" s="615"/>
      <c r="DHP56" s="615"/>
      <c r="DHQ56" s="615" t="s">
        <v>404</v>
      </c>
      <c r="DHR56" s="615"/>
      <c r="DHS56" s="615"/>
      <c r="DHT56" s="615"/>
      <c r="DHU56" s="615"/>
      <c r="DHV56" s="615"/>
      <c r="DHW56" s="615"/>
      <c r="DHX56" s="615"/>
      <c r="DHY56" s="615"/>
      <c r="DHZ56" s="615"/>
      <c r="DIA56" s="615"/>
      <c r="DIB56" s="615"/>
      <c r="DIC56" s="615"/>
      <c r="DID56" s="615"/>
      <c r="DIE56" s="615"/>
      <c r="DIF56" s="615"/>
      <c r="DIG56" s="615" t="s">
        <v>404</v>
      </c>
      <c r="DIH56" s="615"/>
      <c r="DII56" s="615"/>
      <c r="DIJ56" s="615"/>
      <c r="DIK56" s="615"/>
      <c r="DIL56" s="615"/>
      <c r="DIM56" s="615"/>
      <c r="DIN56" s="615"/>
      <c r="DIO56" s="615"/>
      <c r="DIP56" s="615"/>
      <c r="DIQ56" s="615"/>
      <c r="DIR56" s="615"/>
      <c r="DIS56" s="615"/>
      <c r="DIT56" s="615"/>
      <c r="DIU56" s="615"/>
      <c r="DIV56" s="615"/>
      <c r="DIW56" s="615" t="s">
        <v>404</v>
      </c>
      <c r="DIX56" s="615"/>
      <c r="DIY56" s="615"/>
      <c r="DIZ56" s="615"/>
      <c r="DJA56" s="615"/>
      <c r="DJB56" s="615"/>
      <c r="DJC56" s="615"/>
      <c r="DJD56" s="615"/>
      <c r="DJE56" s="615"/>
      <c r="DJF56" s="615"/>
      <c r="DJG56" s="615"/>
      <c r="DJH56" s="615"/>
      <c r="DJI56" s="615"/>
      <c r="DJJ56" s="615"/>
      <c r="DJK56" s="615"/>
      <c r="DJL56" s="615"/>
      <c r="DJM56" s="615" t="s">
        <v>404</v>
      </c>
      <c r="DJN56" s="615"/>
      <c r="DJO56" s="615"/>
      <c r="DJP56" s="615"/>
      <c r="DJQ56" s="615"/>
      <c r="DJR56" s="615"/>
      <c r="DJS56" s="615"/>
      <c r="DJT56" s="615"/>
      <c r="DJU56" s="615"/>
      <c r="DJV56" s="615"/>
      <c r="DJW56" s="615"/>
      <c r="DJX56" s="615"/>
      <c r="DJY56" s="615"/>
      <c r="DJZ56" s="615"/>
      <c r="DKA56" s="615"/>
      <c r="DKB56" s="615"/>
      <c r="DKC56" s="615" t="s">
        <v>404</v>
      </c>
      <c r="DKD56" s="615"/>
      <c r="DKE56" s="615"/>
      <c r="DKF56" s="615"/>
      <c r="DKG56" s="615"/>
      <c r="DKH56" s="615"/>
      <c r="DKI56" s="615"/>
      <c r="DKJ56" s="615"/>
      <c r="DKK56" s="615"/>
      <c r="DKL56" s="615"/>
      <c r="DKM56" s="615"/>
      <c r="DKN56" s="615"/>
      <c r="DKO56" s="615"/>
      <c r="DKP56" s="615"/>
      <c r="DKQ56" s="615"/>
      <c r="DKR56" s="615"/>
      <c r="DKS56" s="615" t="s">
        <v>404</v>
      </c>
      <c r="DKT56" s="615"/>
      <c r="DKU56" s="615"/>
      <c r="DKV56" s="615"/>
      <c r="DKW56" s="615"/>
      <c r="DKX56" s="615"/>
      <c r="DKY56" s="615"/>
      <c r="DKZ56" s="615"/>
      <c r="DLA56" s="615"/>
      <c r="DLB56" s="615"/>
      <c r="DLC56" s="615"/>
      <c r="DLD56" s="615"/>
      <c r="DLE56" s="615"/>
      <c r="DLF56" s="615"/>
      <c r="DLG56" s="615"/>
      <c r="DLH56" s="615"/>
      <c r="DLI56" s="615" t="s">
        <v>404</v>
      </c>
      <c r="DLJ56" s="615"/>
      <c r="DLK56" s="615"/>
      <c r="DLL56" s="615"/>
      <c r="DLM56" s="615"/>
      <c r="DLN56" s="615"/>
      <c r="DLO56" s="615"/>
      <c r="DLP56" s="615"/>
      <c r="DLQ56" s="615"/>
      <c r="DLR56" s="615"/>
      <c r="DLS56" s="615"/>
      <c r="DLT56" s="615"/>
      <c r="DLU56" s="615"/>
      <c r="DLV56" s="615"/>
      <c r="DLW56" s="615"/>
      <c r="DLX56" s="615"/>
      <c r="DLY56" s="615" t="s">
        <v>404</v>
      </c>
      <c r="DLZ56" s="615"/>
      <c r="DMA56" s="615"/>
      <c r="DMB56" s="615"/>
      <c r="DMC56" s="615"/>
      <c r="DMD56" s="615"/>
      <c r="DME56" s="615"/>
      <c r="DMF56" s="615"/>
      <c r="DMG56" s="615"/>
      <c r="DMH56" s="615"/>
      <c r="DMI56" s="615"/>
      <c r="DMJ56" s="615"/>
      <c r="DMK56" s="615"/>
      <c r="DML56" s="615"/>
      <c r="DMM56" s="615"/>
      <c r="DMN56" s="615"/>
      <c r="DMO56" s="615" t="s">
        <v>404</v>
      </c>
      <c r="DMP56" s="615"/>
      <c r="DMQ56" s="615"/>
      <c r="DMR56" s="615"/>
      <c r="DMS56" s="615"/>
      <c r="DMT56" s="615"/>
      <c r="DMU56" s="615"/>
      <c r="DMV56" s="615"/>
      <c r="DMW56" s="615"/>
      <c r="DMX56" s="615"/>
      <c r="DMY56" s="615"/>
      <c r="DMZ56" s="615"/>
      <c r="DNA56" s="615"/>
      <c r="DNB56" s="615"/>
      <c r="DNC56" s="615"/>
      <c r="DND56" s="615"/>
      <c r="DNE56" s="615" t="s">
        <v>404</v>
      </c>
      <c r="DNF56" s="615"/>
      <c r="DNG56" s="615"/>
      <c r="DNH56" s="615"/>
      <c r="DNI56" s="615"/>
      <c r="DNJ56" s="615"/>
      <c r="DNK56" s="615"/>
      <c r="DNL56" s="615"/>
      <c r="DNM56" s="615"/>
      <c r="DNN56" s="615"/>
      <c r="DNO56" s="615"/>
      <c r="DNP56" s="615"/>
      <c r="DNQ56" s="615"/>
      <c r="DNR56" s="615"/>
      <c r="DNS56" s="615"/>
      <c r="DNT56" s="615"/>
      <c r="DNU56" s="615" t="s">
        <v>404</v>
      </c>
      <c r="DNV56" s="615"/>
      <c r="DNW56" s="615"/>
      <c r="DNX56" s="615"/>
      <c r="DNY56" s="615"/>
      <c r="DNZ56" s="615"/>
      <c r="DOA56" s="615"/>
      <c r="DOB56" s="615"/>
      <c r="DOC56" s="615"/>
      <c r="DOD56" s="615"/>
      <c r="DOE56" s="615"/>
      <c r="DOF56" s="615"/>
      <c r="DOG56" s="615"/>
      <c r="DOH56" s="615"/>
      <c r="DOI56" s="615"/>
      <c r="DOJ56" s="615"/>
      <c r="DOK56" s="615" t="s">
        <v>404</v>
      </c>
      <c r="DOL56" s="615"/>
      <c r="DOM56" s="615"/>
      <c r="DON56" s="615"/>
      <c r="DOO56" s="615"/>
      <c r="DOP56" s="615"/>
      <c r="DOQ56" s="615"/>
      <c r="DOR56" s="615"/>
      <c r="DOS56" s="615"/>
      <c r="DOT56" s="615"/>
      <c r="DOU56" s="615"/>
      <c r="DOV56" s="615"/>
      <c r="DOW56" s="615"/>
      <c r="DOX56" s="615"/>
      <c r="DOY56" s="615"/>
      <c r="DOZ56" s="615"/>
      <c r="DPA56" s="615" t="s">
        <v>404</v>
      </c>
      <c r="DPB56" s="615"/>
      <c r="DPC56" s="615"/>
      <c r="DPD56" s="615"/>
      <c r="DPE56" s="615"/>
      <c r="DPF56" s="615"/>
      <c r="DPG56" s="615"/>
      <c r="DPH56" s="615"/>
      <c r="DPI56" s="615"/>
      <c r="DPJ56" s="615"/>
      <c r="DPK56" s="615"/>
      <c r="DPL56" s="615"/>
      <c r="DPM56" s="615"/>
      <c r="DPN56" s="615"/>
      <c r="DPO56" s="615"/>
      <c r="DPP56" s="615"/>
      <c r="DPQ56" s="615" t="s">
        <v>404</v>
      </c>
      <c r="DPR56" s="615"/>
      <c r="DPS56" s="615"/>
      <c r="DPT56" s="615"/>
      <c r="DPU56" s="615"/>
      <c r="DPV56" s="615"/>
      <c r="DPW56" s="615"/>
      <c r="DPX56" s="615"/>
      <c r="DPY56" s="615"/>
      <c r="DPZ56" s="615"/>
      <c r="DQA56" s="615"/>
      <c r="DQB56" s="615"/>
      <c r="DQC56" s="615"/>
      <c r="DQD56" s="615"/>
      <c r="DQE56" s="615"/>
      <c r="DQF56" s="615"/>
      <c r="DQG56" s="615" t="s">
        <v>404</v>
      </c>
      <c r="DQH56" s="615"/>
      <c r="DQI56" s="615"/>
      <c r="DQJ56" s="615"/>
      <c r="DQK56" s="615"/>
      <c r="DQL56" s="615"/>
      <c r="DQM56" s="615"/>
      <c r="DQN56" s="615"/>
      <c r="DQO56" s="615"/>
      <c r="DQP56" s="615"/>
      <c r="DQQ56" s="615"/>
      <c r="DQR56" s="615"/>
      <c r="DQS56" s="615"/>
      <c r="DQT56" s="615"/>
      <c r="DQU56" s="615"/>
      <c r="DQV56" s="615"/>
      <c r="DQW56" s="615" t="s">
        <v>404</v>
      </c>
      <c r="DQX56" s="615"/>
      <c r="DQY56" s="615"/>
      <c r="DQZ56" s="615"/>
      <c r="DRA56" s="615"/>
      <c r="DRB56" s="615"/>
      <c r="DRC56" s="615"/>
      <c r="DRD56" s="615"/>
      <c r="DRE56" s="615"/>
      <c r="DRF56" s="615"/>
      <c r="DRG56" s="615"/>
      <c r="DRH56" s="615"/>
      <c r="DRI56" s="615"/>
      <c r="DRJ56" s="615"/>
      <c r="DRK56" s="615"/>
      <c r="DRL56" s="615"/>
      <c r="DRM56" s="615" t="s">
        <v>404</v>
      </c>
      <c r="DRN56" s="615"/>
      <c r="DRO56" s="615"/>
      <c r="DRP56" s="615"/>
      <c r="DRQ56" s="615"/>
      <c r="DRR56" s="615"/>
      <c r="DRS56" s="615"/>
      <c r="DRT56" s="615"/>
      <c r="DRU56" s="615"/>
      <c r="DRV56" s="615"/>
      <c r="DRW56" s="615"/>
      <c r="DRX56" s="615"/>
      <c r="DRY56" s="615"/>
      <c r="DRZ56" s="615"/>
      <c r="DSA56" s="615"/>
      <c r="DSB56" s="615"/>
      <c r="DSC56" s="615" t="s">
        <v>404</v>
      </c>
      <c r="DSD56" s="615"/>
      <c r="DSE56" s="615"/>
      <c r="DSF56" s="615"/>
      <c r="DSG56" s="615"/>
      <c r="DSH56" s="615"/>
      <c r="DSI56" s="615"/>
      <c r="DSJ56" s="615"/>
      <c r="DSK56" s="615"/>
      <c r="DSL56" s="615"/>
      <c r="DSM56" s="615"/>
      <c r="DSN56" s="615"/>
      <c r="DSO56" s="615"/>
      <c r="DSP56" s="615"/>
      <c r="DSQ56" s="615"/>
      <c r="DSR56" s="615"/>
      <c r="DSS56" s="615" t="s">
        <v>404</v>
      </c>
      <c r="DST56" s="615"/>
      <c r="DSU56" s="615"/>
      <c r="DSV56" s="615"/>
      <c r="DSW56" s="615"/>
      <c r="DSX56" s="615"/>
      <c r="DSY56" s="615"/>
      <c r="DSZ56" s="615"/>
      <c r="DTA56" s="615"/>
      <c r="DTB56" s="615"/>
      <c r="DTC56" s="615"/>
      <c r="DTD56" s="615"/>
      <c r="DTE56" s="615"/>
      <c r="DTF56" s="615"/>
      <c r="DTG56" s="615"/>
      <c r="DTH56" s="615"/>
      <c r="DTI56" s="615" t="s">
        <v>404</v>
      </c>
      <c r="DTJ56" s="615"/>
      <c r="DTK56" s="615"/>
      <c r="DTL56" s="615"/>
      <c r="DTM56" s="615"/>
      <c r="DTN56" s="615"/>
      <c r="DTO56" s="615"/>
      <c r="DTP56" s="615"/>
      <c r="DTQ56" s="615"/>
      <c r="DTR56" s="615"/>
      <c r="DTS56" s="615"/>
      <c r="DTT56" s="615"/>
      <c r="DTU56" s="615"/>
      <c r="DTV56" s="615"/>
      <c r="DTW56" s="615"/>
      <c r="DTX56" s="615"/>
      <c r="DTY56" s="615" t="s">
        <v>404</v>
      </c>
      <c r="DTZ56" s="615"/>
      <c r="DUA56" s="615"/>
      <c r="DUB56" s="615"/>
      <c r="DUC56" s="615"/>
      <c r="DUD56" s="615"/>
      <c r="DUE56" s="615"/>
      <c r="DUF56" s="615"/>
      <c r="DUG56" s="615"/>
      <c r="DUH56" s="615"/>
      <c r="DUI56" s="615"/>
      <c r="DUJ56" s="615"/>
      <c r="DUK56" s="615"/>
      <c r="DUL56" s="615"/>
      <c r="DUM56" s="615"/>
      <c r="DUN56" s="615"/>
      <c r="DUO56" s="615" t="s">
        <v>404</v>
      </c>
      <c r="DUP56" s="615"/>
      <c r="DUQ56" s="615"/>
      <c r="DUR56" s="615"/>
      <c r="DUS56" s="615"/>
      <c r="DUT56" s="615"/>
      <c r="DUU56" s="615"/>
      <c r="DUV56" s="615"/>
      <c r="DUW56" s="615"/>
      <c r="DUX56" s="615"/>
      <c r="DUY56" s="615"/>
      <c r="DUZ56" s="615"/>
      <c r="DVA56" s="615"/>
      <c r="DVB56" s="615"/>
      <c r="DVC56" s="615"/>
      <c r="DVD56" s="615"/>
      <c r="DVE56" s="615" t="s">
        <v>404</v>
      </c>
      <c r="DVF56" s="615"/>
      <c r="DVG56" s="615"/>
      <c r="DVH56" s="615"/>
      <c r="DVI56" s="615"/>
      <c r="DVJ56" s="615"/>
      <c r="DVK56" s="615"/>
      <c r="DVL56" s="615"/>
      <c r="DVM56" s="615"/>
      <c r="DVN56" s="615"/>
      <c r="DVO56" s="615"/>
      <c r="DVP56" s="615"/>
      <c r="DVQ56" s="615"/>
      <c r="DVR56" s="615"/>
      <c r="DVS56" s="615"/>
      <c r="DVT56" s="615"/>
      <c r="DVU56" s="615" t="s">
        <v>404</v>
      </c>
      <c r="DVV56" s="615"/>
      <c r="DVW56" s="615"/>
      <c r="DVX56" s="615"/>
      <c r="DVY56" s="615"/>
      <c r="DVZ56" s="615"/>
      <c r="DWA56" s="615"/>
      <c r="DWB56" s="615"/>
      <c r="DWC56" s="615"/>
      <c r="DWD56" s="615"/>
      <c r="DWE56" s="615"/>
      <c r="DWF56" s="615"/>
      <c r="DWG56" s="615"/>
      <c r="DWH56" s="615"/>
      <c r="DWI56" s="615"/>
      <c r="DWJ56" s="615"/>
      <c r="DWK56" s="615" t="s">
        <v>404</v>
      </c>
      <c r="DWL56" s="615"/>
      <c r="DWM56" s="615"/>
      <c r="DWN56" s="615"/>
      <c r="DWO56" s="615"/>
      <c r="DWP56" s="615"/>
      <c r="DWQ56" s="615"/>
      <c r="DWR56" s="615"/>
      <c r="DWS56" s="615"/>
      <c r="DWT56" s="615"/>
      <c r="DWU56" s="615"/>
      <c r="DWV56" s="615"/>
      <c r="DWW56" s="615"/>
      <c r="DWX56" s="615"/>
      <c r="DWY56" s="615"/>
      <c r="DWZ56" s="615"/>
      <c r="DXA56" s="615" t="s">
        <v>404</v>
      </c>
      <c r="DXB56" s="615"/>
      <c r="DXC56" s="615"/>
      <c r="DXD56" s="615"/>
      <c r="DXE56" s="615"/>
      <c r="DXF56" s="615"/>
      <c r="DXG56" s="615"/>
      <c r="DXH56" s="615"/>
      <c r="DXI56" s="615"/>
      <c r="DXJ56" s="615"/>
      <c r="DXK56" s="615"/>
      <c r="DXL56" s="615"/>
      <c r="DXM56" s="615"/>
      <c r="DXN56" s="615"/>
      <c r="DXO56" s="615"/>
      <c r="DXP56" s="615"/>
      <c r="DXQ56" s="615" t="s">
        <v>404</v>
      </c>
      <c r="DXR56" s="615"/>
      <c r="DXS56" s="615"/>
      <c r="DXT56" s="615"/>
      <c r="DXU56" s="615"/>
      <c r="DXV56" s="615"/>
      <c r="DXW56" s="615"/>
      <c r="DXX56" s="615"/>
      <c r="DXY56" s="615"/>
      <c r="DXZ56" s="615"/>
      <c r="DYA56" s="615"/>
      <c r="DYB56" s="615"/>
      <c r="DYC56" s="615"/>
      <c r="DYD56" s="615"/>
      <c r="DYE56" s="615"/>
      <c r="DYF56" s="615"/>
      <c r="DYG56" s="615" t="s">
        <v>404</v>
      </c>
      <c r="DYH56" s="615"/>
      <c r="DYI56" s="615"/>
      <c r="DYJ56" s="615"/>
      <c r="DYK56" s="615"/>
      <c r="DYL56" s="615"/>
      <c r="DYM56" s="615"/>
      <c r="DYN56" s="615"/>
      <c r="DYO56" s="615"/>
      <c r="DYP56" s="615"/>
      <c r="DYQ56" s="615"/>
      <c r="DYR56" s="615"/>
      <c r="DYS56" s="615"/>
      <c r="DYT56" s="615"/>
      <c r="DYU56" s="615"/>
      <c r="DYV56" s="615"/>
      <c r="DYW56" s="615" t="s">
        <v>404</v>
      </c>
      <c r="DYX56" s="615"/>
      <c r="DYY56" s="615"/>
      <c r="DYZ56" s="615"/>
      <c r="DZA56" s="615"/>
      <c r="DZB56" s="615"/>
      <c r="DZC56" s="615"/>
      <c r="DZD56" s="615"/>
      <c r="DZE56" s="615"/>
      <c r="DZF56" s="615"/>
      <c r="DZG56" s="615"/>
      <c r="DZH56" s="615"/>
      <c r="DZI56" s="615"/>
      <c r="DZJ56" s="615"/>
      <c r="DZK56" s="615"/>
      <c r="DZL56" s="615"/>
      <c r="DZM56" s="615" t="s">
        <v>404</v>
      </c>
      <c r="DZN56" s="615"/>
      <c r="DZO56" s="615"/>
      <c r="DZP56" s="615"/>
      <c r="DZQ56" s="615"/>
      <c r="DZR56" s="615"/>
      <c r="DZS56" s="615"/>
      <c r="DZT56" s="615"/>
      <c r="DZU56" s="615"/>
      <c r="DZV56" s="615"/>
      <c r="DZW56" s="615"/>
      <c r="DZX56" s="615"/>
      <c r="DZY56" s="615"/>
      <c r="DZZ56" s="615"/>
      <c r="EAA56" s="615"/>
      <c r="EAB56" s="615"/>
      <c r="EAC56" s="615" t="s">
        <v>404</v>
      </c>
      <c r="EAD56" s="615"/>
      <c r="EAE56" s="615"/>
      <c r="EAF56" s="615"/>
      <c r="EAG56" s="615"/>
      <c r="EAH56" s="615"/>
      <c r="EAI56" s="615"/>
      <c r="EAJ56" s="615"/>
      <c r="EAK56" s="615"/>
      <c r="EAL56" s="615"/>
      <c r="EAM56" s="615"/>
      <c r="EAN56" s="615"/>
      <c r="EAO56" s="615"/>
      <c r="EAP56" s="615"/>
      <c r="EAQ56" s="615"/>
      <c r="EAR56" s="615"/>
      <c r="EAS56" s="615" t="s">
        <v>404</v>
      </c>
      <c r="EAT56" s="615"/>
      <c r="EAU56" s="615"/>
      <c r="EAV56" s="615"/>
      <c r="EAW56" s="615"/>
      <c r="EAX56" s="615"/>
      <c r="EAY56" s="615"/>
      <c r="EAZ56" s="615"/>
      <c r="EBA56" s="615"/>
      <c r="EBB56" s="615"/>
      <c r="EBC56" s="615"/>
      <c r="EBD56" s="615"/>
      <c r="EBE56" s="615"/>
      <c r="EBF56" s="615"/>
      <c r="EBG56" s="615"/>
      <c r="EBH56" s="615"/>
      <c r="EBI56" s="615" t="s">
        <v>404</v>
      </c>
      <c r="EBJ56" s="615"/>
      <c r="EBK56" s="615"/>
      <c r="EBL56" s="615"/>
      <c r="EBM56" s="615"/>
      <c r="EBN56" s="615"/>
      <c r="EBO56" s="615"/>
      <c r="EBP56" s="615"/>
      <c r="EBQ56" s="615"/>
      <c r="EBR56" s="615"/>
      <c r="EBS56" s="615"/>
      <c r="EBT56" s="615"/>
      <c r="EBU56" s="615"/>
      <c r="EBV56" s="615"/>
      <c r="EBW56" s="615"/>
      <c r="EBX56" s="615"/>
      <c r="EBY56" s="615" t="s">
        <v>404</v>
      </c>
      <c r="EBZ56" s="615"/>
      <c r="ECA56" s="615"/>
      <c r="ECB56" s="615"/>
      <c r="ECC56" s="615"/>
      <c r="ECD56" s="615"/>
      <c r="ECE56" s="615"/>
      <c r="ECF56" s="615"/>
      <c r="ECG56" s="615"/>
      <c r="ECH56" s="615"/>
      <c r="ECI56" s="615"/>
      <c r="ECJ56" s="615"/>
      <c r="ECK56" s="615"/>
      <c r="ECL56" s="615"/>
      <c r="ECM56" s="615"/>
      <c r="ECN56" s="615"/>
      <c r="ECO56" s="615" t="s">
        <v>404</v>
      </c>
      <c r="ECP56" s="615"/>
      <c r="ECQ56" s="615"/>
      <c r="ECR56" s="615"/>
      <c r="ECS56" s="615"/>
      <c r="ECT56" s="615"/>
      <c r="ECU56" s="615"/>
      <c r="ECV56" s="615"/>
      <c r="ECW56" s="615"/>
      <c r="ECX56" s="615"/>
      <c r="ECY56" s="615"/>
      <c r="ECZ56" s="615"/>
      <c r="EDA56" s="615"/>
      <c r="EDB56" s="615"/>
      <c r="EDC56" s="615"/>
      <c r="EDD56" s="615"/>
      <c r="EDE56" s="615" t="s">
        <v>404</v>
      </c>
      <c r="EDF56" s="615"/>
      <c r="EDG56" s="615"/>
      <c r="EDH56" s="615"/>
      <c r="EDI56" s="615"/>
      <c r="EDJ56" s="615"/>
      <c r="EDK56" s="615"/>
      <c r="EDL56" s="615"/>
      <c r="EDM56" s="615"/>
      <c r="EDN56" s="615"/>
      <c r="EDO56" s="615"/>
      <c r="EDP56" s="615"/>
      <c r="EDQ56" s="615"/>
      <c r="EDR56" s="615"/>
      <c r="EDS56" s="615"/>
      <c r="EDT56" s="615"/>
      <c r="EDU56" s="615" t="s">
        <v>404</v>
      </c>
      <c r="EDV56" s="615"/>
      <c r="EDW56" s="615"/>
      <c r="EDX56" s="615"/>
      <c r="EDY56" s="615"/>
      <c r="EDZ56" s="615"/>
      <c r="EEA56" s="615"/>
      <c r="EEB56" s="615"/>
      <c r="EEC56" s="615"/>
      <c r="EED56" s="615"/>
      <c r="EEE56" s="615"/>
      <c r="EEF56" s="615"/>
      <c r="EEG56" s="615"/>
      <c r="EEH56" s="615"/>
      <c r="EEI56" s="615"/>
      <c r="EEJ56" s="615"/>
      <c r="EEK56" s="615" t="s">
        <v>404</v>
      </c>
      <c r="EEL56" s="615"/>
      <c r="EEM56" s="615"/>
      <c r="EEN56" s="615"/>
      <c r="EEO56" s="615"/>
      <c r="EEP56" s="615"/>
      <c r="EEQ56" s="615"/>
      <c r="EER56" s="615"/>
      <c r="EES56" s="615"/>
      <c r="EET56" s="615"/>
      <c r="EEU56" s="615"/>
      <c r="EEV56" s="615"/>
      <c r="EEW56" s="615"/>
      <c r="EEX56" s="615"/>
      <c r="EEY56" s="615"/>
      <c r="EEZ56" s="615"/>
      <c r="EFA56" s="615" t="s">
        <v>404</v>
      </c>
      <c r="EFB56" s="615"/>
      <c r="EFC56" s="615"/>
      <c r="EFD56" s="615"/>
      <c r="EFE56" s="615"/>
      <c r="EFF56" s="615"/>
      <c r="EFG56" s="615"/>
      <c r="EFH56" s="615"/>
      <c r="EFI56" s="615"/>
      <c r="EFJ56" s="615"/>
      <c r="EFK56" s="615"/>
      <c r="EFL56" s="615"/>
      <c r="EFM56" s="615"/>
      <c r="EFN56" s="615"/>
      <c r="EFO56" s="615"/>
      <c r="EFP56" s="615"/>
      <c r="EFQ56" s="615" t="s">
        <v>404</v>
      </c>
      <c r="EFR56" s="615"/>
      <c r="EFS56" s="615"/>
      <c r="EFT56" s="615"/>
      <c r="EFU56" s="615"/>
      <c r="EFV56" s="615"/>
      <c r="EFW56" s="615"/>
      <c r="EFX56" s="615"/>
      <c r="EFY56" s="615"/>
      <c r="EFZ56" s="615"/>
      <c r="EGA56" s="615"/>
      <c r="EGB56" s="615"/>
      <c r="EGC56" s="615"/>
      <c r="EGD56" s="615"/>
      <c r="EGE56" s="615"/>
      <c r="EGF56" s="615"/>
      <c r="EGG56" s="615" t="s">
        <v>404</v>
      </c>
      <c r="EGH56" s="615"/>
      <c r="EGI56" s="615"/>
      <c r="EGJ56" s="615"/>
      <c r="EGK56" s="615"/>
      <c r="EGL56" s="615"/>
      <c r="EGM56" s="615"/>
      <c r="EGN56" s="615"/>
      <c r="EGO56" s="615"/>
      <c r="EGP56" s="615"/>
      <c r="EGQ56" s="615"/>
      <c r="EGR56" s="615"/>
      <c r="EGS56" s="615"/>
      <c r="EGT56" s="615"/>
      <c r="EGU56" s="615"/>
      <c r="EGV56" s="615"/>
      <c r="EGW56" s="615" t="s">
        <v>404</v>
      </c>
      <c r="EGX56" s="615"/>
      <c r="EGY56" s="615"/>
      <c r="EGZ56" s="615"/>
      <c r="EHA56" s="615"/>
      <c r="EHB56" s="615"/>
      <c r="EHC56" s="615"/>
      <c r="EHD56" s="615"/>
      <c r="EHE56" s="615"/>
      <c r="EHF56" s="615"/>
      <c r="EHG56" s="615"/>
      <c r="EHH56" s="615"/>
      <c r="EHI56" s="615"/>
      <c r="EHJ56" s="615"/>
      <c r="EHK56" s="615"/>
      <c r="EHL56" s="615"/>
      <c r="EHM56" s="615" t="s">
        <v>404</v>
      </c>
      <c r="EHN56" s="615"/>
      <c r="EHO56" s="615"/>
      <c r="EHP56" s="615"/>
      <c r="EHQ56" s="615"/>
      <c r="EHR56" s="615"/>
      <c r="EHS56" s="615"/>
      <c r="EHT56" s="615"/>
      <c r="EHU56" s="615"/>
      <c r="EHV56" s="615"/>
      <c r="EHW56" s="615"/>
      <c r="EHX56" s="615"/>
      <c r="EHY56" s="615"/>
      <c r="EHZ56" s="615"/>
      <c r="EIA56" s="615"/>
      <c r="EIB56" s="615"/>
      <c r="EIC56" s="615" t="s">
        <v>404</v>
      </c>
      <c r="EID56" s="615"/>
      <c r="EIE56" s="615"/>
      <c r="EIF56" s="615"/>
      <c r="EIG56" s="615"/>
      <c r="EIH56" s="615"/>
      <c r="EII56" s="615"/>
      <c r="EIJ56" s="615"/>
      <c r="EIK56" s="615"/>
      <c r="EIL56" s="615"/>
      <c r="EIM56" s="615"/>
      <c r="EIN56" s="615"/>
      <c r="EIO56" s="615"/>
      <c r="EIP56" s="615"/>
      <c r="EIQ56" s="615"/>
      <c r="EIR56" s="615"/>
      <c r="EIS56" s="615" t="s">
        <v>404</v>
      </c>
      <c r="EIT56" s="615"/>
      <c r="EIU56" s="615"/>
      <c r="EIV56" s="615"/>
      <c r="EIW56" s="615"/>
      <c r="EIX56" s="615"/>
      <c r="EIY56" s="615"/>
      <c r="EIZ56" s="615"/>
      <c r="EJA56" s="615"/>
      <c r="EJB56" s="615"/>
      <c r="EJC56" s="615"/>
      <c r="EJD56" s="615"/>
      <c r="EJE56" s="615"/>
      <c r="EJF56" s="615"/>
      <c r="EJG56" s="615"/>
      <c r="EJH56" s="615"/>
      <c r="EJI56" s="615" t="s">
        <v>404</v>
      </c>
      <c r="EJJ56" s="615"/>
      <c r="EJK56" s="615"/>
      <c r="EJL56" s="615"/>
      <c r="EJM56" s="615"/>
      <c r="EJN56" s="615"/>
      <c r="EJO56" s="615"/>
      <c r="EJP56" s="615"/>
      <c r="EJQ56" s="615"/>
      <c r="EJR56" s="615"/>
      <c r="EJS56" s="615"/>
      <c r="EJT56" s="615"/>
      <c r="EJU56" s="615"/>
      <c r="EJV56" s="615"/>
      <c r="EJW56" s="615"/>
      <c r="EJX56" s="615"/>
      <c r="EJY56" s="615" t="s">
        <v>404</v>
      </c>
      <c r="EJZ56" s="615"/>
      <c r="EKA56" s="615"/>
      <c r="EKB56" s="615"/>
      <c r="EKC56" s="615"/>
      <c r="EKD56" s="615"/>
      <c r="EKE56" s="615"/>
      <c r="EKF56" s="615"/>
      <c r="EKG56" s="615"/>
      <c r="EKH56" s="615"/>
      <c r="EKI56" s="615"/>
      <c r="EKJ56" s="615"/>
      <c r="EKK56" s="615"/>
      <c r="EKL56" s="615"/>
      <c r="EKM56" s="615"/>
      <c r="EKN56" s="615"/>
      <c r="EKO56" s="615" t="s">
        <v>404</v>
      </c>
      <c r="EKP56" s="615"/>
      <c r="EKQ56" s="615"/>
      <c r="EKR56" s="615"/>
      <c r="EKS56" s="615"/>
      <c r="EKT56" s="615"/>
      <c r="EKU56" s="615"/>
      <c r="EKV56" s="615"/>
      <c r="EKW56" s="615"/>
      <c r="EKX56" s="615"/>
      <c r="EKY56" s="615"/>
      <c r="EKZ56" s="615"/>
      <c r="ELA56" s="615"/>
      <c r="ELB56" s="615"/>
      <c r="ELC56" s="615"/>
      <c r="ELD56" s="615"/>
      <c r="ELE56" s="615" t="s">
        <v>404</v>
      </c>
      <c r="ELF56" s="615"/>
      <c r="ELG56" s="615"/>
      <c r="ELH56" s="615"/>
      <c r="ELI56" s="615"/>
      <c r="ELJ56" s="615"/>
      <c r="ELK56" s="615"/>
      <c r="ELL56" s="615"/>
      <c r="ELM56" s="615"/>
      <c r="ELN56" s="615"/>
      <c r="ELO56" s="615"/>
      <c r="ELP56" s="615"/>
      <c r="ELQ56" s="615"/>
      <c r="ELR56" s="615"/>
      <c r="ELS56" s="615"/>
      <c r="ELT56" s="615"/>
      <c r="ELU56" s="615" t="s">
        <v>404</v>
      </c>
      <c r="ELV56" s="615"/>
      <c r="ELW56" s="615"/>
      <c r="ELX56" s="615"/>
      <c r="ELY56" s="615"/>
      <c r="ELZ56" s="615"/>
      <c r="EMA56" s="615"/>
      <c r="EMB56" s="615"/>
      <c r="EMC56" s="615"/>
      <c r="EMD56" s="615"/>
      <c r="EME56" s="615"/>
      <c r="EMF56" s="615"/>
      <c r="EMG56" s="615"/>
      <c r="EMH56" s="615"/>
      <c r="EMI56" s="615"/>
      <c r="EMJ56" s="615"/>
      <c r="EMK56" s="615" t="s">
        <v>404</v>
      </c>
      <c r="EML56" s="615"/>
      <c r="EMM56" s="615"/>
      <c r="EMN56" s="615"/>
      <c r="EMO56" s="615"/>
      <c r="EMP56" s="615"/>
      <c r="EMQ56" s="615"/>
      <c r="EMR56" s="615"/>
      <c r="EMS56" s="615"/>
      <c r="EMT56" s="615"/>
      <c r="EMU56" s="615"/>
      <c r="EMV56" s="615"/>
      <c r="EMW56" s="615"/>
      <c r="EMX56" s="615"/>
      <c r="EMY56" s="615"/>
      <c r="EMZ56" s="615"/>
      <c r="ENA56" s="615" t="s">
        <v>404</v>
      </c>
      <c r="ENB56" s="615"/>
      <c r="ENC56" s="615"/>
      <c r="END56" s="615"/>
      <c r="ENE56" s="615"/>
      <c r="ENF56" s="615"/>
      <c r="ENG56" s="615"/>
      <c r="ENH56" s="615"/>
      <c r="ENI56" s="615"/>
      <c r="ENJ56" s="615"/>
      <c r="ENK56" s="615"/>
      <c r="ENL56" s="615"/>
      <c r="ENM56" s="615"/>
      <c r="ENN56" s="615"/>
      <c r="ENO56" s="615"/>
      <c r="ENP56" s="615"/>
      <c r="ENQ56" s="615" t="s">
        <v>404</v>
      </c>
      <c r="ENR56" s="615"/>
      <c r="ENS56" s="615"/>
      <c r="ENT56" s="615"/>
      <c r="ENU56" s="615"/>
      <c r="ENV56" s="615"/>
      <c r="ENW56" s="615"/>
      <c r="ENX56" s="615"/>
      <c r="ENY56" s="615"/>
      <c r="ENZ56" s="615"/>
      <c r="EOA56" s="615"/>
      <c r="EOB56" s="615"/>
      <c r="EOC56" s="615"/>
      <c r="EOD56" s="615"/>
      <c r="EOE56" s="615"/>
      <c r="EOF56" s="615"/>
      <c r="EOG56" s="615" t="s">
        <v>404</v>
      </c>
      <c r="EOH56" s="615"/>
      <c r="EOI56" s="615"/>
      <c r="EOJ56" s="615"/>
      <c r="EOK56" s="615"/>
      <c r="EOL56" s="615"/>
      <c r="EOM56" s="615"/>
      <c r="EON56" s="615"/>
      <c r="EOO56" s="615"/>
      <c r="EOP56" s="615"/>
      <c r="EOQ56" s="615"/>
      <c r="EOR56" s="615"/>
      <c r="EOS56" s="615"/>
      <c r="EOT56" s="615"/>
      <c r="EOU56" s="615"/>
      <c r="EOV56" s="615"/>
      <c r="EOW56" s="615" t="s">
        <v>404</v>
      </c>
      <c r="EOX56" s="615"/>
      <c r="EOY56" s="615"/>
      <c r="EOZ56" s="615"/>
      <c r="EPA56" s="615"/>
      <c r="EPB56" s="615"/>
      <c r="EPC56" s="615"/>
      <c r="EPD56" s="615"/>
      <c r="EPE56" s="615"/>
      <c r="EPF56" s="615"/>
      <c r="EPG56" s="615"/>
      <c r="EPH56" s="615"/>
      <c r="EPI56" s="615"/>
      <c r="EPJ56" s="615"/>
      <c r="EPK56" s="615"/>
      <c r="EPL56" s="615"/>
      <c r="EPM56" s="615" t="s">
        <v>404</v>
      </c>
      <c r="EPN56" s="615"/>
      <c r="EPO56" s="615"/>
      <c r="EPP56" s="615"/>
      <c r="EPQ56" s="615"/>
      <c r="EPR56" s="615"/>
      <c r="EPS56" s="615"/>
      <c r="EPT56" s="615"/>
      <c r="EPU56" s="615"/>
      <c r="EPV56" s="615"/>
      <c r="EPW56" s="615"/>
      <c r="EPX56" s="615"/>
      <c r="EPY56" s="615"/>
      <c r="EPZ56" s="615"/>
      <c r="EQA56" s="615"/>
      <c r="EQB56" s="615"/>
      <c r="EQC56" s="615" t="s">
        <v>404</v>
      </c>
      <c r="EQD56" s="615"/>
      <c r="EQE56" s="615"/>
      <c r="EQF56" s="615"/>
      <c r="EQG56" s="615"/>
      <c r="EQH56" s="615"/>
      <c r="EQI56" s="615"/>
      <c r="EQJ56" s="615"/>
      <c r="EQK56" s="615"/>
      <c r="EQL56" s="615"/>
      <c r="EQM56" s="615"/>
      <c r="EQN56" s="615"/>
      <c r="EQO56" s="615"/>
      <c r="EQP56" s="615"/>
      <c r="EQQ56" s="615"/>
      <c r="EQR56" s="615"/>
      <c r="EQS56" s="615" t="s">
        <v>404</v>
      </c>
      <c r="EQT56" s="615"/>
      <c r="EQU56" s="615"/>
      <c r="EQV56" s="615"/>
      <c r="EQW56" s="615"/>
      <c r="EQX56" s="615"/>
      <c r="EQY56" s="615"/>
      <c r="EQZ56" s="615"/>
      <c r="ERA56" s="615"/>
      <c r="ERB56" s="615"/>
      <c r="ERC56" s="615"/>
      <c r="ERD56" s="615"/>
      <c r="ERE56" s="615"/>
      <c r="ERF56" s="615"/>
      <c r="ERG56" s="615"/>
      <c r="ERH56" s="615"/>
      <c r="ERI56" s="615" t="s">
        <v>404</v>
      </c>
      <c r="ERJ56" s="615"/>
      <c r="ERK56" s="615"/>
      <c r="ERL56" s="615"/>
      <c r="ERM56" s="615"/>
      <c r="ERN56" s="615"/>
      <c r="ERO56" s="615"/>
      <c r="ERP56" s="615"/>
      <c r="ERQ56" s="615"/>
      <c r="ERR56" s="615"/>
      <c r="ERS56" s="615"/>
      <c r="ERT56" s="615"/>
      <c r="ERU56" s="615"/>
      <c r="ERV56" s="615"/>
      <c r="ERW56" s="615"/>
      <c r="ERX56" s="615"/>
      <c r="ERY56" s="615" t="s">
        <v>404</v>
      </c>
      <c r="ERZ56" s="615"/>
      <c r="ESA56" s="615"/>
      <c r="ESB56" s="615"/>
      <c r="ESC56" s="615"/>
      <c r="ESD56" s="615"/>
      <c r="ESE56" s="615"/>
      <c r="ESF56" s="615"/>
      <c r="ESG56" s="615"/>
      <c r="ESH56" s="615"/>
      <c r="ESI56" s="615"/>
      <c r="ESJ56" s="615"/>
      <c r="ESK56" s="615"/>
      <c r="ESL56" s="615"/>
      <c r="ESM56" s="615"/>
      <c r="ESN56" s="615"/>
      <c r="ESO56" s="615" t="s">
        <v>404</v>
      </c>
      <c r="ESP56" s="615"/>
      <c r="ESQ56" s="615"/>
      <c r="ESR56" s="615"/>
      <c r="ESS56" s="615"/>
      <c r="EST56" s="615"/>
      <c r="ESU56" s="615"/>
      <c r="ESV56" s="615"/>
      <c r="ESW56" s="615"/>
      <c r="ESX56" s="615"/>
      <c r="ESY56" s="615"/>
      <c r="ESZ56" s="615"/>
      <c r="ETA56" s="615"/>
      <c r="ETB56" s="615"/>
      <c r="ETC56" s="615"/>
      <c r="ETD56" s="615"/>
      <c r="ETE56" s="615" t="s">
        <v>404</v>
      </c>
      <c r="ETF56" s="615"/>
      <c r="ETG56" s="615"/>
      <c r="ETH56" s="615"/>
      <c r="ETI56" s="615"/>
      <c r="ETJ56" s="615"/>
      <c r="ETK56" s="615"/>
      <c r="ETL56" s="615"/>
      <c r="ETM56" s="615"/>
      <c r="ETN56" s="615"/>
      <c r="ETO56" s="615"/>
      <c r="ETP56" s="615"/>
      <c r="ETQ56" s="615"/>
      <c r="ETR56" s="615"/>
      <c r="ETS56" s="615"/>
      <c r="ETT56" s="615"/>
      <c r="ETU56" s="615" t="s">
        <v>404</v>
      </c>
      <c r="ETV56" s="615"/>
      <c r="ETW56" s="615"/>
      <c r="ETX56" s="615"/>
      <c r="ETY56" s="615"/>
      <c r="ETZ56" s="615"/>
      <c r="EUA56" s="615"/>
      <c r="EUB56" s="615"/>
      <c r="EUC56" s="615"/>
      <c r="EUD56" s="615"/>
      <c r="EUE56" s="615"/>
      <c r="EUF56" s="615"/>
      <c r="EUG56" s="615"/>
      <c r="EUH56" s="615"/>
      <c r="EUI56" s="615"/>
      <c r="EUJ56" s="615"/>
      <c r="EUK56" s="615" t="s">
        <v>404</v>
      </c>
      <c r="EUL56" s="615"/>
      <c r="EUM56" s="615"/>
      <c r="EUN56" s="615"/>
      <c r="EUO56" s="615"/>
      <c r="EUP56" s="615"/>
      <c r="EUQ56" s="615"/>
      <c r="EUR56" s="615"/>
      <c r="EUS56" s="615"/>
      <c r="EUT56" s="615"/>
      <c r="EUU56" s="615"/>
      <c r="EUV56" s="615"/>
      <c r="EUW56" s="615"/>
      <c r="EUX56" s="615"/>
      <c r="EUY56" s="615"/>
      <c r="EUZ56" s="615"/>
      <c r="EVA56" s="615" t="s">
        <v>404</v>
      </c>
      <c r="EVB56" s="615"/>
      <c r="EVC56" s="615"/>
      <c r="EVD56" s="615"/>
      <c r="EVE56" s="615"/>
      <c r="EVF56" s="615"/>
      <c r="EVG56" s="615"/>
      <c r="EVH56" s="615"/>
      <c r="EVI56" s="615"/>
      <c r="EVJ56" s="615"/>
      <c r="EVK56" s="615"/>
      <c r="EVL56" s="615"/>
      <c r="EVM56" s="615"/>
      <c r="EVN56" s="615"/>
      <c r="EVO56" s="615"/>
      <c r="EVP56" s="615"/>
      <c r="EVQ56" s="615" t="s">
        <v>404</v>
      </c>
      <c r="EVR56" s="615"/>
      <c r="EVS56" s="615"/>
      <c r="EVT56" s="615"/>
      <c r="EVU56" s="615"/>
      <c r="EVV56" s="615"/>
      <c r="EVW56" s="615"/>
      <c r="EVX56" s="615"/>
      <c r="EVY56" s="615"/>
      <c r="EVZ56" s="615"/>
      <c r="EWA56" s="615"/>
      <c r="EWB56" s="615"/>
      <c r="EWC56" s="615"/>
      <c r="EWD56" s="615"/>
      <c r="EWE56" s="615"/>
      <c r="EWF56" s="615"/>
      <c r="EWG56" s="615" t="s">
        <v>404</v>
      </c>
      <c r="EWH56" s="615"/>
      <c r="EWI56" s="615"/>
      <c r="EWJ56" s="615"/>
      <c r="EWK56" s="615"/>
      <c r="EWL56" s="615"/>
      <c r="EWM56" s="615"/>
      <c r="EWN56" s="615"/>
      <c r="EWO56" s="615"/>
      <c r="EWP56" s="615"/>
      <c r="EWQ56" s="615"/>
      <c r="EWR56" s="615"/>
      <c r="EWS56" s="615"/>
      <c r="EWT56" s="615"/>
      <c r="EWU56" s="615"/>
      <c r="EWV56" s="615"/>
      <c r="EWW56" s="615" t="s">
        <v>404</v>
      </c>
      <c r="EWX56" s="615"/>
      <c r="EWY56" s="615"/>
      <c r="EWZ56" s="615"/>
      <c r="EXA56" s="615"/>
      <c r="EXB56" s="615"/>
      <c r="EXC56" s="615"/>
      <c r="EXD56" s="615"/>
      <c r="EXE56" s="615"/>
      <c r="EXF56" s="615"/>
      <c r="EXG56" s="615"/>
      <c r="EXH56" s="615"/>
      <c r="EXI56" s="615"/>
      <c r="EXJ56" s="615"/>
      <c r="EXK56" s="615"/>
      <c r="EXL56" s="615"/>
      <c r="EXM56" s="615" t="s">
        <v>404</v>
      </c>
      <c r="EXN56" s="615"/>
      <c r="EXO56" s="615"/>
      <c r="EXP56" s="615"/>
      <c r="EXQ56" s="615"/>
      <c r="EXR56" s="615"/>
      <c r="EXS56" s="615"/>
      <c r="EXT56" s="615"/>
      <c r="EXU56" s="615"/>
      <c r="EXV56" s="615"/>
      <c r="EXW56" s="615"/>
      <c r="EXX56" s="615"/>
      <c r="EXY56" s="615"/>
      <c r="EXZ56" s="615"/>
      <c r="EYA56" s="615"/>
      <c r="EYB56" s="615"/>
      <c r="EYC56" s="615" t="s">
        <v>404</v>
      </c>
      <c r="EYD56" s="615"/>
      <c r="EYE56" s="615"/>
      <c r="EYF56" s="615"/>
      <c r="EYG56" s="615"/>
      <c r="EYH56" s="615"/>
      <c r="EYI56" s="615"/>
      <c r="EYJ56" s="615"/>
      <c r="EYK56" s="615"/>
      <c r="EYL56" s="615"/>
      <c r="EYM56" s="615"/>
      <c r="EYN56" s="615"/>
      <c r="EYO56" s="615"/>
      <c r="EYP56" s="615"/>
      <c r="EYQ56" s="615"/>
      <c r="EYR56" s="615"/>
      <c r="EYS56" s="615" t="s">
        <v>404</v>
      </c>
      <c r="EYT56" s="615"/>
      <c r="EYU56" s="615"/>
      <c r="EYV56" s="615"/>
      <c r="EYW56" s="615"/>
      <c r="EYX56" s="615"/>
      <c r="EYY56" s="615"/>
      <c r="EYZ56" s="615"/>
      <c r="EZA56" s="615"/>
      <c r="EZB56" s="615"/>
      <c r="EZC56" s="615"/>
      <c r="EZD56" s="615"/>
      <c r="EZE56" s="615"/>
      <c r="EZF56" s="615"/>
      <c r="EZG56" s="615"/>
      <c r="EZH56" s="615"/>
      <c r="EZI56" s="615" t="s">
        <v>404</v>
      </c>
      <c r="EZJ56" s="615"/>
      <c r="EZK56" s="615"/>
      <c r="EZL56" s="615"/>
      <c r="EZM56" s="615"/>
      <c r="EZN56" s="615"/>
      <c r="EZO56" s="615"/>
      <c r="EZP56" s="615"/>
      <c r="EZQ56" s="615"/>
      <c r="EZR56" s="615"/>
      <c r="EZS56" s="615"/>
      <c r="EZT56" s="615"/>
      <c r="EZU56" s="615"/>
      <c r="EZV56" s="615"/>
      <c r="EZW56" s="615"/>
      <c r="EZX56" s="615"/>
      <c r="EZY56" s="615" t="s">
        <v>404</v>
      </c>
      <c r="EZZ56" s="615"/>
      <c r="FAA56" s="615"/>
      <c r="FAB56" s="615"/>
      <c r="FAC56" s="615"/>
      <c r="FAD56" s="615"/>
      <c r="FAE56" s="615"/>
      <c r="FAF56" s="615"/>
      <c r="FAG56" s="615"/>
      <c r="FAH56" s="615"/>
      <c r="FAI56" s="615"/>
      <c r="FAJ56" s="615"/>
      <c r="FAK56" s="615"/>
      <c r="FAL56" s="615"/>
      <c r="FAM56" s="615"/>
      <c r="FAN56" s="615"/>
      <c r="FAO56" s="615" t="s">
        <v>404</v>
      </c>
      <c r="FAP56" s="615"/>
      <c r="FAQ56" s="615"/>
      <c r="FAR56" s="615"/>
      <c r="FAS56" s="615"/>
      <c r="FAT56" s="615"/>
      <c r="FAU56" s="615"/>
      <c r="FAV56" s="615"/>
      <c r="FAW56" s="615"/>
      <c r="FAX56" s="615"/>
      <c r="FAY56" s="615"/>
      <c r="FAZ56" s="615"/>
      <c r="FBA56" s="615"/>
      <c r="FBB56" s="615"/>
      <c r="FBC56" s="615"/>
      <c r="FBD56" s="615"/>
      <c r="FBE56" s="615" t="s">
        <v>404</v>
      </c>
      <c r="FBF56" s="615"/>
      <c r="FBG56" s="615"/>
      <c r="FBH56" s="615"/>
      <c r="FBI56" s="615"/>
      <c r="FBJ56" s="615"/>
      <c r="FBK56" s="615"/>
      <c r="FBL56" s="615"/>
      <c r="FBM56" s="615"/>
      <c r="FBN56" s="615"/>
      <c r="FBO56" s="615"/>
      <c r="FBP56" s="615"/>
      <c r="FBQ56" s="615"/>
      <c r="FBR56" s="615"/>
      <c r="FBS56" s="615"/>
      <c r="FBT56" s="615"/>
      <c r="FBU56" s="615" t="s">
        <v>404</v>
      </c>
      <c r="FBV56" s="615"/>
      <c r="FBW56" s="615"/>
      <c r="FBX56" s="615"/>
      <c r="FBY56" s="615"/>
      <c r="FBZ56" s="615"/>
      <c r="FCA56" s="615"/>
      <c r="FCB56" s="615"/>
      <c r="FCC56" s="615"/>
      <c r="FCD56" s="615"/>
      <c r="FCE56" s="615"/>
      <c r="FCF56" s="615"/>
      <c r="FCG56" s="615"/>
      <c r="FCH56" s="615"/>
      <c r="FCI56" s="615"/>
      <c r="FCJ56" s="615"/>
      <c r="FCK56" s="615" t="s">
        <v>404</v>
      </c>
      <c r="FCL56" s="615"/>
      <c r="FCM56" s="615"/>
      <c r="FCN56" s="615"/>
      <c r="FCO56" s="615"/>
      <c r="FCP56" s="615"/>
      <c r="FCQ56" s="615"/>
      <c r="FCR56" s="615"/>
      <c r="FCS56" s="615"/>
      <c r="FCT56" s="615"/>
      <c r="FCU56" s="615"/>
      <c r="FCV56" s="615"/>
      <c r="FCW56" s="615"/>
      <c r="FCX56" s="615"/>
      <c r="FCY56" s="615"/>
      <c r="FCZ56" s="615"/>
      <c r="FDA56" s="615" t="s">
        <v>404</v>
      </c>
      <c r="FDB56" s="615"/>
      <c r="FDC56" s="615"/>
      <c r="FDD56" s="615"/>
      <c r="FDE56" s="615"/>
      <c r="FDF56" s="615"/>
      <c r="FDG56" s="615"/>
      <c r="FDH56" s="615"/>
      <c r="FDI56" s="615"/>
      <c r="FDJ56" s="615"/>
      <c r="FDK56" s="615"/>
      <c r="FDL56" s="615"/>
      <c r="FDM56" s="615"/>
      <c r="FDN56" s="615"/>
      <c r="FDO56" s="615"/>
      <c r="FDP56" s="615"/>
      <c r="FDQ56" s="615" t="s">
        <v>404</v>
      </c>
      <c r="FDR56" s="615"/>
      <c r="FDS56" s="615"/>
      <c r="FDT56" s="615"/>
      <c r="FDU56" s="615"/>
      <c r="FDV56" s="615"/>
      <c r="FDW56" s="615"/>
      <c r="FDX56" s="615"/>
      <c r="FDY56" s="615"/>
      <c r="FDZ56" s="615"/>
      <c r="FEA56" s="615"/>
      <c r="FEB56" s="615"/>
      <c r="FEC56" s="615"/>
      <c r="FED56" s="615"/>
      <c r="FEE56" s="615"/>
      <c r="FEF56" s="615"/>
      <c r="FEG56" s="615" t="s">
        <v>404</v>
      </c>
      <c r="FEH56" s="615"/>
      <c r="FEI56" s="615"/>
      <c r="FEJ56" s="615"/>
      <c r="FEK56" s="615"/>
      <c r="FEL56" s="615"/>
      <c r="FEM56" s="615"/>
      <c r="FEN56" s="615"/>
      <c r="FEO56" s="615"/>
      <c r="FEP56" s="615"/>
      <c r="FEQ56" s="615"/>
      <c r="FER56" s="615"/>
      <c r="FES56" s="615"/>
      <c r="FET56" s="615"/>
      <c r="FEU56" s="615"/>
      <c r="FEV56" s="615"/>
      <c r="FEW56" s="615" t="s">
        <v>404</v>
      </c>
      <c r="FEX56" s="615"/>
      <c r="FEY56" s="615"/>
      <c r="FEZ56" s="615"/>
      <c r="FFA56" s="615"/>
      <c r="FFB56" s="615"/>
      <c r="FFC56" s="615"/>
      <c r="FFD56" s="615"/>
      <c r="FFE56" s="615"/>
      <c r="FFF56" s="615"/>
      <c r="FFG56" s="615"/>
      <c r="FFH56" s="615"/>
      <c r="FFI56" s="615"/>
      <c r="FFJ56" s="615"/>
      <c r="FFK56" s="615"/>
      <c r="FFL56" s="615"/>
      <c r="FFM56" s="615" t="s">
        <v>404</v>
      </c>
      <c r="FFN56" s="615"/>
      <c r="FFO56" s="615"/>
      <c r="FFP56" s="615"/>
      <c r="FFQ56" s="615"/>
      <c r="FFR56" s="615"/>
      <c r="FFS56" s="615"/>
      <c r="FFT56" s="615"/>
      <c r="FFU56" s="615"/>
      <c r="FFV56" s="615"/>
      <c r="FFW56" s="615"/>
      <c r="FFX56" s="615"/>
      <c r="FFY56" s="615"/>
      <c r="FFZ56" s="615"/>
      <c r="FGA56" s="615"/>
      <c r="FGB56" s="615"/>
      <c r="FGC56" s="615" t="s">
        <v>404</v>
      </c>
      <c r="FGD56" s="615"/>
      <c r="FGE56" s="615"/>
      <c r="FGF56" s="615"/>
      <c r="FGG56" s="615"/>
      <c r="FGH56" s="615"/>
      <c r="FGI56" s="615"/>
      <c r="FGJ56" s="615"/>
      <c r="FGK56" s="615"/>
      <c r="FGL56" s="615"/>
      <c r="FGM56" s="615"/>
      <c r="FGN56" s="615"/>
      <c r="FGO56" s="615"/>
      <c r="FGP56" s="615"/>
      <c r="FGQ56" s="615"/>
      <c r="FGR56" s="615"/>
      <c r="FGS56" s="615" t="s">
        <v>404</v>
      </c>
      <c r="FGT56" s="615"/>
      <c r="FGU56" s="615"/>
      <c r="FGV56" s="615"/>
      <c r="FGW56" s="615"/>
      <c r="FGX56" s="615"/>
      <c r="FGY56" s="615"/>
      <c r="FGZ56" s="615"/>
      <c r="FHA56" s="615"/>
      <c r="FHB56" s="615"/>
      <c r="FHC56" s="615"/>
      <c r="FHD56" s="615"/>
      <c r="FHE56" s="615"/>
      <c r="FHF56" s="615"/>
      <c r="FHG56" s="615"/>
      <c r="FHH56" s="615"/>
      <c r="FHI56" s="615" t="s">
        <v>404</v>
      </c>
      <c r="FHJ56" s="615"/>
      <c r="FHK56" s="615"/>
      <c r="FHL56" s="615"/>
      <c r="FHM56" s="615"/>
      <c r="FHN56" s="615"/>
      <c r="FHO56" s="615"/>
      <c r="FHP56" s="615"/>
      <c r="FHQ56" s="615"/>
      <c r="FHR56" s="615"/>
      <c r="FHS56" s="615"/>
      <c r="FHT56" s="615"/>
      <c r="FHU56" s="615"/>
      <c r="FHV56" s="615"/>
      <c r="FHW56" s="615"/>
      <c r="FHX56" s="615"/>
      <c r="FHY56" s="615" t="s">
        <v>404</v>
      </c>
      <c r="FHZ56" s="615"/>
      <c r="FIA56" s="615"/>
      <c r="FIB56" s="615"/>
      <c r="FIC56" s="615"/>
      <c r="FID56" s="615"/>
      <c r="FIE56" s="615"/>
      <c r="FIF56" s="615"/>
      <c r="FIG56" s="615"/>
      <c r="FIH56" s="615"/>
      <c r="FII56" s="615"/>
      <c r="FIJ56" s="615"/>
      <c r="FIK56" s="615"/>
      <c r="FIL56" s="615"/>
      <c r="FIM56" s="615"/>
      <c r="FIN56" s="615"/>
      <c r="FIO56" s="615" t="s">
        <v>404</v>
      </c>
      <c r="FIP56" s="615"/>
      <c r="FIQ56" s="615"/>
      <c r="FIR56" s="615"/>
      <c r="FIS56" s="615"/>
      <c r="FIT56" s="615"/>
      <c r="FIU56" s="615"/>
      <c r="FIV56" s="615"/>
      <c r="FIW56" s="615"/>
      <c r="FIX56" s="615"/>
      <c r="FIY56" s="615"/>
      <c r="FIZ56" s="615"/>
      <c r="FJA56" s="615"/>
      <c r="FJB56" s="615"/>
      <c r="FJC56" s="615"/>
      <c r="FJD56" s="615"/>
      <c r="FJE56" s="615" t="s">
        <v>404</v>
      </c>
      <c r="FJF56" s="615"/>
      <c r="FJG56" s="615"/>
      <c r="FJH56" s="615"/>
      <c r="FJI56" s="615"/>
      <c r="FJJ56" s="615"/>
      <c r="FJK56" s="615"/>
      <c r="FJL56" s="615"/>
      <c r="FJM56" s="615"/>
      <c r="FJN56" s="615"/>
      <c r="FJO56" s="615"/>
      <c r="FJP56" s="615"/>
      <c r="FJQ56" s="615"/>
      <c r="FJR56" s="615"/>
      <c r="FJS56" s="615"/>
      <c r="FJT56" s="615"/>
      <c r="FJU56" s="615" t="s">
        <v>404</v>
      </c>
      <c r="FJV56" s="615"/>
      <c r="FJW56" s="615"/>
      <c r="FJX56" s="615"/>
      <c r="FJY56" s="615"/>
      <c r="FJZ56" s="615"/>
      <c r="FKA56" s="615"/>
      <c r="FKB56" s="615"/>
      <c r="FKC56" s="615"/>
      <c r="FKD56" s="615"/>
      <c r="FKE56" s="615"/>
      <c r="FKF56" s="615"/>
      <c r="FKG56" s="615"/>
      <c r="FKH56" s="615"/>
      <c r="FKI56" s="615"/>
      <c r="FKJ56" s="615"/>
      <c r="FKK56" s="615" t="s">
        <v>404</v>
      </c>
      <c r="FKL56" s="615"/>
      <c r="FKM56" s="615"/>
      <c r="FKN56" s="615"/>
      <c r="FKO56" s="615"/>
      <c r="FKP56" s="615"/>
      <c r="FKQ56" s="615"/>
      <c r="FKR56" s="615"/>
      <c r="FKS56" s="615"/>
      <c r="FKT56" s="615"/>
      <c r="FKU56" s="615"/>
      <c r="FKV56" s="615"/>
      <c r="FKW56" s="615"/>
      <c r="FKX56" s="615"/>
      <c r="FKY56" s="615"/>
      <c r="FKZ56" s="615"/>
      <c r="FLA56" s="615" t="s">
        <v>404</v>
      </c>
      <c r="FLB56" s="615"/>
      <c r="FLC56" s="615"/>
      <c r="FLD56" s="615"/>
      <c r="FLE56" s="615"/>
      <c r="FLF56" s="615"/>
      <c r="FLG56" s="615"/>
      <c r="FLH56" s="615"/>
      <c r="FLI56" s="615"/>
      <c r="FLJ56" s="615"/>
      <c r="FLK56" s="615"/>
      <c r="FLL56" s="615"/>
      <c r="FLM56" s="615"/>
      <c r="FLN56" s="615"/>
      <c r="FLO56" s="615"/>
      <c r="FLP56" s="615"/>
      <c r="FLQ56" s="615" t="s">
        <v>404</v>
      </c>
      <c r="FLR56" s="615"/>
      <c r="FLS56" s="615"/>
      <c r="FLT56" s="615"/>
      <c r="FLU56" s="615"/>
      <c r="FLV56" s="615"/>
      <c r="FLW56" s="615"/>
      <c r="FLX56" s="615"/>
      <c r="FLY56" s="615"/>
      <c r="FLZ56" s="615"/>
      <c r="FMA56" s="615"/>
      <c r="FMB56" s="615"/>
      <c r="FMC56" s="615"/>
      <c r="FMD56" s="615"/>
      <c r="FME56" s="615"/>
      <c r="FMF56" s="615"/>
      <c r="FMG56" s="615" t="s">
        <v>404</v>
      </c>
      <c r="FMH56" s="615"/>
      <c r="FMI56" s="615"/>
      <c r="FMJ56" s="615"/>
      <c r="FMK56" s="615"/>
      <c r="FML56" s="615"/>
      <c r="FMM56" s="615"/>
      <c r="FMN56" s="615"/>
      <c r="FMO56" s="615"/>
      <c r="FMP56" s="615"/>
      <c r="FMQ56" s="615"/>
      <c r="FMR56" s="615"/>
      <c r="FMS56" s="615"/>
      <c r="FMT56" s="615"/>
      <c r="FMU56" s="615"/>
      <c r="FMV56" s="615"/>
      <c r="FMW56" s="615" t="s">
        <v>404</v>
      </c>
      <c r="FMX56" s="615"/>
      <c r="FMY56" s="615"/>
      <c r="FMZ56" s="615"/>
      <c r="FNA56" s="615"/>
      <c r="FNB56" s="615"/>
      <c r="FNC56" s="615"/>
      <c r="FND56" s="615"/>
      <c r="FNE56" s="615"/>
      <c r="FNF56" s="615"/>
      <c r="FNG56" s="615"/>
      <c r="FNH56" s="615"/>
      <c r="FNI56" s="615"/>
      <c r="FNJ56" s="615"/>
      <c r="FNK56" s="615"/>
      <c r="FNL56" s="615"/>
      <c r="FNM56" s="615" t="s">
        <v>404</v>
      </c>
      <c r="FNN56" s="615"/>
      <c r="FNO56" s="615"/>
      <c r="FNP56" s="615"/>
      <c r="FNQ56" s="615"/>
      <c r="FNR56" s="615"/>
      <c r="FNS56" s="615"/>
      <c r="FNT56" s="615"/>
      <c r="FNU56" s="615"/>
      <c r="FNV56" s="615"/>
      <c r="FNW56" s="615"/>
      <c r="FNX56" s="615"/>
      <c r="FNY56" s="615"/>
      <c r="FNZ56" s="615"/>
      <c r="FOA56" s="615"/>
      <c r="FOB56" s="615"/>
      <c r="FOC56" s="615" t="s">
        <v>404</v>
      </c>
      <c r="FOD56" s="615"/>
      <c r="FOE56" s="615"/>
      <c r="FOF56" s="615"/>
      <c r="FOG56" s="615"/>
      <c r="FOH56" s="615"/>
      <c r="FOI56" s="615"/>
      <c r="FOJ56" s="615"/>
      <c r="FOK56" s="615"/>
      <c r="FOL56" s="615"/>
      <c r="FOM56" s="615"/>
      <c r="FON56" s="615"/>
      <c r="FOO56" s="615"/>
      <c r="FOP56" s="615"/>
      <c r="FOQ56" s="615"/>
      <c r="FOR56" s="615"/>
      <c r="FOS56" s="615" t="s">
        <v>404</v>
      </c>
      <c r="FOT56" s="615"/>
      <c r="FOU56" s="615"/>
      <c r="FOV56" s="615"/>
      <c r="FOW56" s="615"/>
      <c r="FOX56" s="615"/>
      <c r="FOY56" s="615"/>
      <c r="FOZ56" s="615"/>
      <c r="FPA56" s="615"/>
      <c r="FPB56" s="615"/>
      <c r="FPC56" s="615"/>
      <c r="FPD56" s="615"/>
      <c r="FPE56" s="615"/>
      <c r="FPF56" s="615"/>
      <c r="FPG56" s="615"/>
      <c r="FPH56" s="615"/>
      <c r="FPI56" s="615" t="s">
        <v>404</v>
      </c>
      <c r="FPJ56" s="615"/>
      <c r="FPK56" s="615"/>
      <c r="FPL56" s="615"/>
      <c r="FPM56" s="615"/>
      <c r="FPN56" s="615"/>
      <c r="FPO56" s="615"/>
      <c r="FPP56" s="615"/>
      <c r="FPQ56" s="615"/>
      <c r="FPR56" s="615"/>
      <c r="FPS56" s="615"/>
      <c r="FPT56" s="615"/>
      <c r="FPU56" s="615"/>
      <c r="FPV56" s="615"/>
      <c r="FPW56" s="615"/>
      <c r="FPX56" s="615"/>
      <c r="FPY56" s="615" t="s">
        <v>404</v>
      </c>
      <c r="FPZ56" s="615"/>
      <c r="FQA56" s="615"/>
      <c r="FQB56" s="615"/>
      <c r="FQC56" s="615"/>
      <c r="FQD56" s="615"/>
      <c r="FQE56" s="615"/>
      <c r="FQF56" s="615"/>
      <c r="FQG56" s="615"/>
      <c r="FQH56" s="615"/>
      <c r="FQI56" s="615"/>
      <c r="FQJ56" s="615"/>
      <c r="FQK56" s="615"/>
      <c r="FQL56" s="615"/>
      <c r="FQM56" s="615"/>
      <c r="FQN56" s="615"/>
      <c r="FQO56" s="615" t="s">
        <v>404</v>
      </c>
      <c r="FQP56" s="615"/>
      <c r="FQQ56" s="615"/>
      <c r="FQR56" s="615"/>
      <c r="FQS56" s="615"/>
      <c r="FQT56" s="615"/>
      <c r="FQU56" s="615"/>
      <c r="FQV56" s="615"/>
      <c r="FQW56" s="615"/>
      <c r="FQX56" s="615"/>
      <c r="FQY56" s="615"/>
      <c r="FQZ56" s="615"/>
      <c r="FRA56" s="615"/>
      <c r="FRB56" s="615"/>
      <c r="FRC56" s="615"/>
      <c r="FRD56" s="615"/>
      <c r="FRE56" s="615" t="s">
        <v>404</v>
      </c>
      <c r="FRF56" s="615"/>
      <c r="FRG56" s="615"/>
      <c r="FRH56" s="615"/>
      <c r="FRI56" s="615"/>
      <c r="FRJ56" s="615"/>
      <c r="FRK56" s="615"/>
      <c r="FRL56" s="615"/>
      <c r="FRM56" s="615"/>
      <c r="FRN56" s="615"/>
      <c r="FRO56" s="615"/>
      <c r="FRP56" s="615"/>
      <c r="FRQ56" s="615"/>
      <c r="FRR56" s="615"/>
      <c r="FRS56" s="615"/>
      <c r="FRT56" s="615"/>
      <c r="FRU56" s="615" t="s">
        <v>404</v>
      </c>
      <c r="FRV56" s="615"/>
      <c r="FRW56" s="615"/>
      <c r="FRX56" s="615"/>
      <c r="FRY56" s="615"/>
      <c r="FRZ56" s="615"/>
      <c r="FSA56" s="615"/>
      <c r="FSB56" s="615"/>
      <c r="FSC56" s="615"/>
      <c r="FSD56" s="615"/>
      <c r="FSE56" s="615"/>
      <c r="FSF56" s="615"/>
      <c r="FSG56" s="615"/>
      <c r="FSH56" s="615"/>
      <c r="FSI56" s="615"/>
      <c r="FSJ56" s="615"/>
      <c r="FSK56" s="615" t="s">
        <v>404</v>
      </c>
      <c r="FSL56" s="615"/>
      <c r="FSM56" s="615"/>
      <c r="FSN56" s="615"/>
      <c r="FSO56" s="615"/>
      <c r="FSP56" s="615"/>
      <c r="FSQ56" s="615"/>
      <c r="FSR56" s="615"/>
      <c r="FSS56" s="615"/>
      <c r="FST56" s="615"/>
      <c r="FSU56" s="615"/>
      <c r="FSV56" s="615"/>
      <c r="FSW56" s="615"/>
      <c r="FSX56" s="615"/>
      <c r="FSY56" s="615"/>
      <c r="FSZ56" s="615"/>
      <c r="FTA56" s="615" t="s">
        <v>404</v>
      </c>
      <c r="FTB56" s="615"/>
      <c r="FTC56" s="615"/>
      <c r="FTD56" s="615"/>
      <c r="FTE56" s="615"/>
      <c r="FTF56" s="615"/>
      <c r="FTG56" s="615"/>
      <c r="FTH56" s="615"/>
      <c r="FTI56" s="615"/>
      <c r="FTJ56" s="615"/>
      <c r="FTK56" s="615"/>
      <c r="FTL56" s="615"/>
      <c r="FTM56" s="615"/>
      <c r="FTN56" s="615"/>
      <c r="FTO56" s="615"/>
      <c r="FTP56" s="615"/>
      <c r="FTQ56" s="615" t="s">
        <v>404</v>
      </c>
      <c r="FTR56" s="615"/>
      <c r="FTS56" s="615"/>
      <c r="FTT56" s="615"/>
      <c r="FTU56" s="615"/>
      <c r="FTV56" s="615"/>
      <c r="FTW56" s="615"/>
      <c r="FTX56" s="615"/>
      <c r="FTY56" s="615"/>
      <c r="FTZ56" s="615"/>
      <c r="FUA56" s="615"/>
      <c r="FUB56" s="615"/>
      <c r="FUC56" s="615"/>
      <c r="FUD56" s="615"/>
      <c r="FUE56" s="615"/>
      <c r="FUF56" s="615"/>
      <c r="FUG56" s="615" t="s">
        <v>404</v>
      </c>
      <c r="FUH56" s="615"/>
      <c r="FUI56" s="615"/>
      <c r="FUJ56" s="615"/>
      <c r="FUK56" s="615"/>
      <c r="FUL56" s="615"/>
      <c r="FUM56" s="615"/>
      <c r="FUN56" s="615"/>
      <c r="FUO56" s="615"/>
      <c r="FUP56" s="615"/>
      <c r="FUQ56" s="615"/>
      <c r="FUR56" s="615"/>
      <c r="FUS56" s="615"/>
      <c r="FUT56" s="615"/>
      <c r="FUU56" s="615"/>
      <c r="FUV56" s="615"/>
      <c r="FUW56" s="615" t="s">
        <v>404</v>
      </c>
      <c r="FUX56" s="615"/>
      <c r="FUY56" s="615"/>
      <c r="FUZ56" s="615"/>
      <c r="FVA56" s="615"/>
      <c r="FVB56" s="615"/>
      <c r="FVC56" s="615"/>
      <c r="FVD56" s="615"/>
      <c r="FVE56" s="615"/>
      <c r="FVF56" s="615"/>
      <c r="FVG56" s="615"/>
      <c r="FVH56" s="615"/>
      <c r="FVI56" s="615"/>
      <c r="FVJ56" s="615"/>
      <c r="FVK56" s="615"/>
      <c r="FVL56" s="615"/>
      <c r="FVM56" s="615" t="s">
        <v>404</v>
      </c>
      <c r="FVN56" s="615"/>
      <c r="FVO56" s="615"/>
      <c r="FVP56" s="615"/>
      <c r="FVQ56" s="615"/>
      <c r="FVR56" s="615"/>
      <c r="FVS56" s="615"/>
      <c r="FVT56" s="615"/>
      <c r="FVU56" s="615"/>
      <c r="FVV56" s="615"/>
      <c r="FVW56" s="615"/>
      <c r="FVX56" s="615"/>
      <c r="FVY56" s="615"/>
      <c r="FVZ56" s="615"/>
      <c r="FWA56" s="615"/>
      <c r="FWB56" s="615"/>
      <c r="FWC56" s="615" t="s">
        <v>404</v>
      </c>
      <c r="FWD56" s="615"/>
      <c r="FWE56" s="615"/>
      <c r="FWF56" s="615"/>
      <c r="FWG56" s="615"/>
      <c r="FWH56" s="615"/>
      <c r="FWI56" s="615"/>
      <c r="FWJ56" s="615"/>
      <c r="FWK56" s="615"/>
      <c r="FWL56" s="615"/>
      <c r="FWM56" s="615"/>
      <c r="FWN56" s="615"/>
      <c r="FWO56" s="615"/>
      <c r="FWP56" s="615"/>
      <c r="FWQ56" s="615"/>
      <c r="FWR56" s="615"/>
      <c r="FWS56" s="615" t="s">
        <v>404</v>
      </c>
      <c r="FWT56" s="615"/>
      <c r="FWU56" s="615"/>
      <c r="FWV56" s="615"/>
      <c r="FWW56" s="615"/>
      <c r="FWX56" s="615"/>
      <c r="FWY56" s="615"/>
      <c r="FWZ56" s="615"/>
      <c r="FXA56" s="615"/>
      <c r="FXB56" s="615"/>
      <c r="FXC56" s="615"/>
      <c r="FXD56" s="615"/>
      <c r="FXE56" s="615"/>
      <c r="FXF56" s="615"/>
      <c r="FXG56" s="615"/>
      <c r="FXH56" s="615"/>
      <c r="FXI56" s="615" t="s">
        <v>404</v>
      </c>
      <c r="FXJ56" s="615"/>
      <c r="FXK56" s="615"/>
      <c r="FXL56" s="615"/>
      <c r="FXM56" s="615"/>
      <c r="FXN56" s="615"/>
      <c r="FXO56" s="615"/>
      <c r="FXP56" s="615"/>
      <c r="FXQ56" s="615"/>
      <c r="FXR56" s="615"/>
      <c r="FXS56" s="615"/>
      <c r="FXT56" s="615"/>
      <c r="FXU56" s="615"/>
      <c r="FXV56" s="615"/>
      <c r="FXW56" s="615"/>
      <c r="FXX56" s="615"/>
      <c r="FXY56" s="615" t="s">
        <v>404</v>
      </c>
      <c r="FXZ56" s="615"/>
      <c r="FYA56" s="615"/>
      <c r="FYB56" s="615"/>
      <c r="FYC56" s="615"/>
      <c r="FYD56" s="615"/>
      <c r="FYE56" s="615"/>
      <c r="FYF56" s="615"/>
      <c r="FYG56" s="615"/>
      <c r="FYH56" s="615"/>
      <c r="FYI56" s="615"/>
      <c r="FYJ56" s="615"/>
      <c r="FYK56" s="615"/>
      <c r="FYL56" s="615"/>
      <c r="FYM56" s="615"/>
      <c r="FYN56" s="615"/>
      <c r="FYO56" s="615" t="s">
        <v>404</v>
      </c>
      <c r="FYP56" s="615"/>
      <c r="FYQ56" s="615"/>
      <c r="FYR56" s="615"/>
      <c r="FYS56" s="615"/>
      <c r="FYT56" s="615"/>
      <c r="FYU56" s="615"/>
      <c r="FYV56" s="615"/>
      <c r="FYW56" s="615"/>
      <c r="FYX56" s="615"/>
      <c r="FYY56" s="615"/>
      <c r="FYZ56" s="615"/>
      <c r="FZA56" s="615"/>
      <c r="FZB56" s="615"/>
      <c r="FZC56" s="615"/>
      <c r="FZD56" s="615"/>
      <c r="FZE56" s="615" t="s">
        <v>404</v>
      </c>
      <c r="FZF56" s="615"/>
      <c r="FZG56" s="615"/>
      <c r="FZH56" s="615"/>
      <c r="FZI56" s="615"/>
      <c r="FZJ56" s="615"/>
      <c r="FZK56" s="615"/>
      <c r="FZL56" s="615"/>
      <c r="FZM56" s="615"/>
      <c r="FZN56" s="615"/>
      <c r="FZO56" s="615"/>
      <c r="FZP56" s="615"/>
      <c r="FZQ56" s="615"/>
      <c r="FZR56" s="615"/>
      <c r="FZS56" s="615"/>
      <c r="FZT56" s="615"/>
      <c r="FZU56" s="615" t="s">
        <v>404</v>
      </c>
      <c r="FZV56" s="615"/>
      <c r="FZW56" s="615"/>
      <c r="FZX56" s="615"/>
      <c r="FZY56" s="615"/>
      <c r="FZZ56" s="615"/>
      <c r="GAA56" s="615"/>
      <c r="GAB56" s="615"/>
      <c r="GAC56" s="615"/>
      <c r="GAD56" s="615"/>
      <c r="GAE56" s="615"/>
      <c r="GAF56" s="615"/>
      <c r="GAG56" s="615"/>
      <c r="GAH56" s="615"/>
      <c r="GAI56" s="615"/>
      <c r="GAJ56" s="615"/>
      <c r="GAK56" s="615" t="s">
        <v>404</v>
      </c>
      <c r="GAL56" s="615"/>
      <c r="GAM56" s="615"/>
      <c r="GAN56" s="615"/>
      <c r="GAO56" s="615"/>
      <c r="GAP56" s="615"/>
      <c r="GAQ56" s="615"/>
      <c r="GAR56" s="615"/>
      <c r="GAS56" s="615"/>
      <c r="GAT56" s="615"/>
      <c r="GAU56" s="615"/>
      <c r="GAV56" s="615"/>
      <c r="GAW56" s="615"/>
      <c r="GAX56" s="615"/>
      <c r="GAY56" s="615"/>
      <c r="GAZ56" s="615"/>
      <c r="GBA56" s="615" t="s">
        <v>404</v>
      </c>
      <c r="GBB56" s="615"/>
      <c r="GBC56" s="615"/>
      <c r="GBD56" s="615"/>
      <c r="GBE56" s="615"/>
      <c r="GBF56" s="615"/>
      <c r="GBG56" s="615"/>
      <c r="GBH56" s="615"/>
      <c r="GBI56" s="615"/>
      <c r="GBJ56" s="615"/>
      <c r="GBK56" s="615"/>
      <c r="GBL56" s="615"/>
      <c r="GBM56" s="615"/>
      <c r="GBN56" s="615"/>
      <c r="GBO56" s="615"/>
      <c r="GBP56" s="615"/>
      <c r="GBQ56" s="615" t="s">
        <v>404</v>
      </c>
      <c r="GBR56" s="615"/>
      <c r="GBS56" s="615"/>
      <c r="GBT56" s="615"/>
      <c r="GBU56" s="615"/>
      <c r="GBV56" s="615"/>
      <c r="GBW56" s="615"/>
      <c r="GBX56" s="615"/>
      <c r="GBY56" s="615"/>
      <c r="GBZ56" s="615"/>
      <c r="GCA56" s="615"/>
      <c r="GCB56" s="615"/>
      <c r="GCC56" s="615"/>
      <c r="GCD56" s="615"/>
      <c r="GCE56" s="615"/>
      <c r="GCF56" s="615"/>
      <c r="GCG56" s="615" t="s">
        <v>404</v>
      </c>
      <c r="GCH56" s="615"/>
      <c r="GCI56" s="615"/>
      <c r="GCJ56" s="615"/>
      <c r="GCK56" s="615"/>
      <c r="GCL56" s="615"/>
      <c r="GCM56" s="615"/>
      <c r="GCN56" s="615"/>
      <c r="GCO56" s="615"/>
      <c r="GCP56" s="615"/>
      <c r="GCQ56" s="615"/>
      <c r="GCR56" s="615"/>
      <c r="GCS56" s="615"/>
      <c r="GCT56" s="615"/>
      <c r="GCU56" s="615"/>
      <c r="GCV56" s="615"/>
      <c r="GCW56" s="615" t="s">
        <v>404</v>
      </c>
      <c r="GCX56" s="615"/>
      <c r="GCY56" s="615"/>
      <c r="GCZ56" s="615"/>
      <c r="GDA56" s="615"/>
      <c r="GDB56" s="615"/>
      <c r="GDC56" s="615"/>
      <c r="GDD56" s="615"/>
      <c r="GDE56" s="615"/>
      <c r="GDF56" s="615"/>
      <c r="GDG56" s="615"/>
      <c r="GDH56" s="615"/>
      <c r="GDI56" s="615"/>
      <c r="GDJ56" s="615"/>
      <c r="GDK56" s="615"/>
      <c r="GDL56" s="615"/>
      <c r="GDM56" s="615" t="s">
        <v>404</v>
      </c>
      <c r="GDN56" s="615"/>
      <c r="GDO56" s="615"/>
      <c r="GDP56" s="615"/>
      <c r="GDQ56" s="615"/>
      <c r="GDR56" s="615"/>
      <c r="GDS56" s="615"/>
      <c r="GDT56" s="615"/>
      <c r="GDU56" s="615"/>
      <c r="GDV56" s="615"/>
      <c r="GDW56" s="615"/>
      <c r="GDX56" s="615"/>
      <c r="GDY56" s="615"/>
      <c r="GDZ56" s="615"/>
      <c r="GEA56" s="615"/>
      <c r="GEB56" s="615"/>
      <c r="GEC56" s="615" t="s">
        <v>404</v>
      </c>
      <c r="GED56" s="615"/>
      <c r="GEE56" s="615"/>
      <c r="GEF56" s="615"/>
      <c r="GEG56" s="615"/>
      <c r="GEH56" s="615"/>
      <c r="GEI56" s="615"/>
      <c r="GEJ56" s="615"/>
      <c r="GEK56" s="615"/>
      <c r="GEL56" s="615"/>
      <c r="GEM56" s="615"/>
      <c r="GEN56" s="615"/>
      <c r="GEO56" s="615"/>
      <c r="GEP56" s="615"/>
      <c r="GEQ56" s="615"/>
      <c r="GER56" s="615"/>
      <c r="GES56" s="615" t="s">
        <v>404</v>
      </c>
      <c r="GET56" s="615"/>
      <c r="GEU56" s="615"/>
      <c r="GEV56" s="615"/>
      <c r="GEW56" s="615"/>
      <c r="GEX56" s="615"/>
      <c r="GEY56" s="615"/>
      <c r="GEZ56" s="615"/>
      <c r="GFA56" s="615"/>
      <c r="GFB56" s="615"/>
      <c r="GFC56" s="615"/>
      <c r="GFD56" s="615"/>
      <c r="GFE56" s="615"/>
      <c r="GFF56" s="615"/>
      <c r="GFG56" s="615"/>
      <c r="GFH56" s="615"/>
      <c r="GFI56" s="615" t="s">
        <v>404</v>
      </c>
      <c r="GFJ56" s="615"/>
      <c r="GFK56" s="615"/>
      <c r="GFL56" s="615"/>
      <c r="GFM56" s="615"/>
      <c r="GFN56" s="615"/>
      <c r="GFO56" s="615"/>
      <c r="GFP56" s="615"/>
      <c r="GFQ56" s="615"/>
      <c r="GFR56" s="615"/>
      <c r="GFS56" s="615"/>
      <c r="GFT56" s="615"/>
      <c r="GFU56" s="615"/>
      <c r="GFV56" s="615"/>
      <c r="GFW56" s="615"/>
      <c r="GFX56" s="615"/>
      <c r="GFY56" s="615" t="s">
        <v>404</v>
      </c>
      <c r="GFZ56" s="615"/>
      <c r="GGA56" s="615"/>
      <c r="GGB56" s="615"/>
      <c r="GGC56" s="615"/>
      <c r="GGD56" s="615"/>
      <c r="GGE56" s="615"/>
      <c r="GGF56" s="615"/>
      <c r="GGG56" s="615"/>
      <c r="GGH56" s="615"/>
      <c r="GGI56" s="615"/>
      <c r="GGJ56" s="615"/>
      <c r="GGK56" s="615"/>
      <c r="GGL56" s="615"/>
      <c r="GGM56" s="615"/>
      <c r="GGN56" s="615"/>
      <c r="GGO56" s="615" t="s">
        <v>404</v>
      </c>
      <c r="GGP56" s="615"/>
      <c r="GGQ56" s="615"/>
      <c r="GGR56" s="615"/>
      <c r="GGS56" s="615"/>
      <c r="GGT56" s="615"/>
      <c r="GGU56" s="615"/>
      <c r="GGV56" s="615"/>
      <c r="GGW56" s="615"/>
      <c r="GGX56" s="615"/>
      <c r="GGY56" s="615"/>
      <c r="GGZ56" s="615"/>
      <c r="GHA56" s="615"/>
      <c r="GHB56" s="615"/>
      <c r="GHC56" s="615"/>
      <c r="GHD56" s="615"/>
      <c r="GHE56" s="615" t="s">
        <v>404</v>
      </c>
      <c r="GHF56" s="615"/>
      <c r="GHG56" s="615"/>
      <c r="GHH56" s="615"/>
      <c r="GHI56" s="615"/>
      <c r="GHJ56" s="615"/>
      <c r="GHK56" s="615"/>
      <c r="GHL56" s="615"/>
      <c r="GHM56" s="615"/>
      <c r="GHN56" s="615"/>
      <c r="GHO56" s="615"/>
      <c r="GHP56" s="615"/>
      <c r="GHQ56" s="615"/>
      <c r="GHR56" s="615"/>
      <c r="GHS56" s="615"/>
      <c r="GHT56" s="615"/>
      <c r="GHU56" s="615" t="s">
        <v>404</v>
      </c>
      <c r="GHV56" s="615"/>
      <c r="GHW56" s="615"/>
      <c r="GHX56" s="615"/>
      <c r="GHY56" s="615"/>
      <c r="GHZ56" s="615"/>
      <c r="GIA56" s="615"/>
      <c r="GIB56" s="615"/>
      <c r="GIC56" s="615"/>
      <c r="GID56" s="615"/>
      <c r="GIE56" s="615"/>
      <c r="GIF56" s="615"/>
      <c r="GIG56" s="615"/>
      <c r="GIH56" s="615"/>
      <c r="GII56" s="615"/>
      <c r="GIJ56" s="615"/>
      <c r="GIK56" s="615" t="s">
        <v>404</v>
      </c>
      <c r="GIL56" s="615"/>
      <c r="GIM56" s="615"/>
      <c r="GIN56" s="615"/>
      <c r="GIO56" s="615"/>
      <c r="GIP56" s="615"/>
      <c r="GIQ56" s="615"/>
      <c r="GIR56" s="615"/>
      <c r="GIS56" s="615"/>
      <c r="GIT56" s="615"/>
      <c r="GIU56" s="615"/>
      <c r="GIV56" s="615"/>
      <c r="GIW56" s="615"/>
      <c r="GIX56" s="615"/>
      <c r="GIY56" s="615"/>
      <c r="GIZ56" s="615"/>
      <c r="GJA56" s="615" t="s">
        <v>404</v>
      </c>
      <c r="GJB56" s="615"/>
      <c r="GJC56" s="615"/>
      <c r="GJD56" s="615"/>
      <c r="GJE56" s="615"/>
      <c r="GJF56" s="615"/>
      <c r="GJG56" s="615"/>
      <c r="GJH56" s="615"/>
      <c r="GJI56" s="615"/>
      <c r="GJJ56" s="615"/>
      <c r="GJK56" s="615"/>
      <c r="GJL56" s="615"/>
      <c r="GJM56" s="615"/>
      <c r="GJN56" s="615"/>
      <c r="GJO56" s="615"/>
      <c r="GJP56" s="615"/>
      <c r="GJQ56" s="615" t="s">
        <v>404</v>
      </c>
      <c r="GJR56" s="615"/>
      <c r="GJS56" s="615"/>
      <c r="GJT56" s="615"/>
      <c r="GJU56" s="615"/>
      <c r="GJV56" s="615"/>
      <c r="GJW56" s="615"/>
      <c r="GJX56" s="615"/>
      <c r="GJY56" s="615"/>
      <c r="GJZ56" s="615"/>
      <c r="GKA56" s="615"/>
      <c r="GKB56" s="615"/>
      <c r="GKC56" s="615"/>
      <c r="GKD56" s="615"/>
      <c r="GKE56" s="615"/>
      <c r="GKF56" s="615"/>
      <c r="GKG56" s="615" t="s">
        <v>404</v>
      </c>
      <c r="GKH56" s="615"/>
      <c r="GKI56" s="615"/>
      <c r="GKJ56" s="615"/>
      <c r="GKK56" s="615"/>
      <c r="GKL56" s="615"/>
      <c r="GKM56" s="615"/>
      <c r="GKN56" s="615"/>
      <c r="GKO56" s="615"/>
      <c r="GKP56" s="615"/>
      <c r="GKQ56" s="615"/>
      <c r="GKR56" s="615"/>
      <c r="GKS56" s="615"/>
      <c r="GKT56" s="615"/>
      <c r="GKU56" s="615"/>
      <c r="GKV56" s="615"/>
      <c r="GKW56" s="615" t="s">
        <v>404</v>
      </c>
      <c r="GKX56" s="615"/>
      <c r="GKY56" s="615"/>
      <c r="GKZ56" s="615"/>
      <c r="GLA56" s="615"/>
      <c r="GLB56" s="615"/>
      <c r="GLC56" s="615"/>
      <c r="GLD56" s="615"/>
      <c r="GLE56" s="615"/>
      <c r="GLF56" s="615"/>
      <c r="GLG56" s="615"/>
      <c r="GLH56" s="615"/>
      <c r="GLI56" s="615"/>
      <c r="GLJ56" s="615"/>
      <c r="GLK56" s="615"/>
      <c r="GLL56" s="615"/>
      <c r="GLM56" s="615" t="s">
        <v>404</v>
      </c>
      <c r="GLN56" s="615"/>
      <c r="GLO56" s="615"/>
      <c r="GLP56" s="615"/>
      <c r="GLQ56" s="615"/>
      <c r="GLR56" s="615"/>
      <c r="GLS56" s="615"/>
      <c r="GLT56" s="615"/>
      <c r="GLU56" s="615"/>
      <c r="GLV56" s="615"/>
      <c r="GLW56" s="615"/>
      <c r="GLX56" s="615"/>
      <c r="GLY56" s="615"/>
      <c r="GLZ56" s="615"/>
      <c r="GMA56" s="615"/>
      <c r="GMB56" s="615"/>
      <c r="GMC56" s="615" t="s">
        <v>404</v>
      </c>
      <c r="GMD56" s="615"/>
      <c r="GME56" s="615"/>
      <c r="GMF56" s="615"/>
      <c r="GMG56" s="615"/>
      <c r="GMH56" s="615"/>
      <c r="GMI56" s="615"/>
      <c r="GMJ56" s="615"/>
      <c r="GMK56" s="615"/>
      <c r="GML56" s="615"/>
      <c r="GMM56" s="615"/>
      <c r="GMN56" s="615"/>
      <c r="GMO56" s="615"/>
      <c r="GMP56" s="615"/>
      <c r="GMQ56" s="615"/>
      <c r="GMR56" s="615"/>
      <c r="GMS56" s="615" t="s">
        <v>404</v>
      </c>
      <c r="GMT56" s="615"/>
      <c r="GMU56" s="615"/>
      <c r="GMV56" s="615"/>
      <c r="GMW56" s="615"/>
      <c r="GMX56" s="615"/>
      <c r="GMY56" s="615"/>
      <c r="GMZ56" s="615"/>
      <c r="GNA56" s="615"/>
      <c r="GNB56" s="615"/>
      <c r="GNC56" s="615"/>
      <c r="GND56" s="615"/>
      <c r="GNE56" s="615"/>
      <c r="GNF56" s="615"/>
      <c r="GNG56" s="615"/>
      <c r="GNH56" s="615"/>
      <c r="GNI56" s="615" t="s">
        <v>404</v>
      </c>
      <c r="GNJ56" s="615"/>
      <c r="GNK56" s="615"/>
      <c r="GNL56" s="615"/>
      <c r="GNM56" s="615"/>
      <c r="GNN56" s="615"/>
      <c r="GNO56" s="615"/>
      <c r="GNP56" s="615"/>
      <c r="GNQ56" s="615"/>
      <c r="GNR56" s="615"/>
      <c r="GNS56" s="615"/>
      <c r="GNT56" s="615"/>
      <c r="GNU56" s="615"/>
      <c r="GNV56" s="615"/>
      <c r="GNW56" s="615"/>
      <c r="GNX56" s="615"/>
      <c r="GNY56" s="615" t="s">
        <v>404</v>
      </c>
      <c r="GNZ56" s="615"/>
      <c r="GOA56" s="615"/>
      <c r="GOB56" s="615"/>
      <c r="GOC56" s="615"/>
      <c r="GOD56" s="615"/>
      <c r="GOE56" s="615"/>
      <c r="GOF56" s="615"/>
      <c r="GOG56" s="615"/>
      <c r="GOH56" s="615"/>
      <c r="GOI56" s="615"/>
      <c r="GOJ56" s="615"/>
      <c r="GOK56" s="615"/>
      <c r="GOL56" s="615"/>
      <c r="GOM56" s="615"/>
      <c r="GON56" s="615"/>
      <c r="GOO56" s="615" t="s">
        <v>404</v>
      </c>
      <c r="GOP56" s="615"/>
      <c r="GOQ56" s="615"/>
      <c r="GOR56" s="615"/>
      <c r="GOS56" s="615"/>
      <c r="GOT56" s="615"/>
      <c r="GOU56" s="615"/>
      <c r="GOV56" s="615"/>
      <c r="GOW56" s="615"/>
      <c r="GOX56" s="615"/>
      <c r="GOY56" s="615"/>
      <c r="GOZ56" s="615"/>
      <c r="GPA56" s="615"/>
      <c r="GPB56" s="615"/>
      <c r="GPC56" s="615"/>
      <c r="GPD56" s="615"/>
      <c r="GPE56" s="615" t="s">
        <v>404</v>
      </c>
      <c r="GPF56" s="615"/>
      <c r="GPG56" s="615"/>
      <c r="GPH56" s="615"/>
      <c r="GPI56" s="615"/>
      <c r="GPJ56" s="615"/>
      <c r="GPK56" s="615"/>
      <c r="GPL56" s="615"/>
      <c r="GPM56" s="615"/>
      <c r="GPN56" s="615"/>
      <c r="GPO56" s="615"/>
      <c r="GPP56" s="615"/>
      <c r="GPQ56" s="615"/>
      <c r="GPR56" s="615"/>
      <c r="GPS56" s="615"/>
      <c r="GPT56" s="615"/>
      <c r="GPU56" s="615" t="s">
        <v>404</v>
      </c>
      <c r="GPV56" s="615"/>
      <c r="GPW56" s="615"/>
      <c r="GPX56" s="615"/>
      <c r="GPY56" s="615"/>
      <c r="GPZ56" s="615"/>
      <c r="GQA56" s="615"/>
      <c r="GQB56" s="615"/>
      <c r="GQC56" s="615"/>
      <c r="GQD56" s="615"/>
      <c r="GQE56" s="615"/>
      <c r="GQF56" s="615"/>
      <c r="GQG56" s="615"/>
      <c r="GQH56" s="615"/>
      <c r="GQI56" s="615"/>
      <c r="GQJ56" s="615"/>
      <c r="GQK56" s="615" t="s">
        <v>404</v>
      </c>
      <c r="GQL56" s="615"/>
      <c r="GQM56" s="615"/>
      <c r="GQN56" s="615"/>
      <c r="GQO56" s="615"/>
      <c r="GQP56" s="615"/>
      <c r="GQQ56" s="615"/>
      <c r="GQR56" s="615"/>
      <c r="GQS56" s="615"/>
      <c r="GQT56" s="615"/>
      <c r="GQU56" s="615"/>
      <c r="GQV56" s="615"/>
      <c r="GQW56" s="615"/>
      <c r="GQX56" s="615"/>
      <c r="GQY56" s="615"/>
      <c r="GQZ56" s="615"/>
      <c r="GRA56" s="615" t="s">
        <v>404</v>
      </c>
      <c r="GRB56" s="615"/>
      <c r="GRC56" s="615"/>
      <c r="GRD56" s="615"/>
      <c r="GRE56" s="615"/>
      <c r="GRF56" s="615"/>
      <c r="GRG56" s="615"/>
      <c r="GRH56" s="615"/>
      <c r="GRI56" s="615"/>
      <c r="GRJ56" s="615"/>
      <c r="GRK56" s="615"/>
      <c r="GRL56" s="615"/>
      <c r="GRM56" s="615"/>
      <c r="GRN56" s="615"/>
      <c r="GRO56" s="615"/>
      <c r="GRP56" s="615"/>
      <c r="GRQ56" s="615" t="s">
        <v>404</v>
      </c>
      <c r="GRR56" s="615"/>
      <c r="GRS56" s="615"/>
      <c r="GRT56" s="615"/>
      <c r="GRU56" s="615"/>
      <c r="GRV56" s="615"/>
      <c r="GRW56" s="615"/>
      <c r="GRX56" s="615"/>
      <c r="GRY56" s="615"/>
      <c r="GRZ56" s="615"/>
      <c r="GSA56" s="615"/>
      <c r="GSB56" s="615"/>
      <c r="GSC56" s="615"/>
      <c r="GSD56" s="615"/>
      <c r="GSE56" s="615"/>
      <c r="GSF56" s="615"/>
      <c r="GSG56" s="615" t="s">
        <v>404</v>
      </c>
      <c r="GSH56" s="615"/>
      <c r="GSI56" s="615"/>
      <c r="GSJ56" s="615"/>
      <c r="GSK56" s="615"/>
      <c r="GSL56" s="615"/>
      <c r="GSM56" s="615"/>
      <c r="GSN56" s="615"/>
      <c r="GSO56" s="615"/>
      <c r="GSP56" s="615"/>
      <c r="GSQ56" s="615"/>
      <c r="GSR56" s="615"/>
      <c r="GSS56" s="615"/>
      <c r="GST56" s="615"/>
      <c r="GSU56" s="615"/>
      <c r="GSV56" s="615"/>
      <c r="GSW56" s="615" t="s">
        <v>404</v>
      </c>
      <c r="GSX56" s="615"/>
      <c r="GSY56" s="615"/>
      <c r="GSZ56" s="615"/>
      <c r="GTA56" s="615"/>
      <c r="GTB56" s="615"/>
      <c r="GTC56" s="615"/>
      <c r="GTD56" s="615"/>
      <c r="GTE56" s="615"/>
      <c r="GTF56" s="615"/>
      <c r="GTG56" s="615"/>
      <c r="GTH56" s="615"/>
      <c r="GTI56" s="615"/>
      <c r="GTJ56" s="615"/>
      <c r="GTK56" s="615"/>
      <c r="GTL56" s="615"/>
      <c r="GTM56" s="615" t="s">
        <v>404</v>
      </c>
      <c r="GTN56" s="615"/>
      <c r="GTO56" s="615"/>
      <c r="GTP56" s="615"/>
      <c r="GTQ56" s="615"/>
      <c r="GTR56" s="615"/>
      <c r="GTS56" s="615"/>
      <c r="GTT56" s="615"/>
      <c r="GTU56" s="615"/>
      <c r="GTV56" s="615"/>
      <c r="GTW56" s="615"/>
      <c r="GTX56" s="615"/>
      <c r="GTY56" s="615"/>
      <c r="GTZ56" s="615"/>
      <c r="GUA56" s="615"/>
      <c r="GUB56" s="615"/>
      <c r="GUC56" s="615" t="s">
        <v>404</v>
      </c>
      <c r="GUD56" s="615"/>
      <c r="GUE56" s="615"/>
      <c r="GUF56" s="615"/>
      <c r="GUG56" s="615"/>
      <c r="GUH56" s="615"/>
      <c r="GUI56" s="615"/>
      <c r="GUJ56" s="615"/>
      <c r="GUK56" s="615"/>
      <c r="GUL56" s="615"/>
      <c r="GUM56" s="615"/>
      <c r="GUN56" s="615"/>
      <c r="GUO56" s="615"/>
      <c r="GUP56" s="615"/>
      <c r="GUQ56" s="615"/>
      <c r="GUR56" s="615"/>
      <c r="GUS56" s="615" t="s">
        <v>404</v>
      </c>
      <c r="GUT56" s="615"/>
      <c r="GUU56" s="615"/>
      <c r="GUV56" s="615"/>
      <c r="GUW56" s="615"/>
      <c r="GUX56" s="615"/>
      <c r="GUY56" s="615"/>
      <c r="GUZ56" s="615"/>
      <c r="GVA56" s="615"/>
      <c r="GVB56" s="615"/>
      <c r="GVC56" s="615"/>
      <c r="GVD56" s="615"/>
      <c r="GVE56" s="615"/>
      <c r="GVF56" s="615"/>
      <c r="GVG56" s="615"/>
      <c r="GVH56" s="615"/>
      <c r="GVI56" s="615" t="s">
        <v>404</v>
      </c>
      <c r="GVJ56" s="615"/>
      <c r="GVK56" s="615"/>
      <c r="GVL56" s="615"/>
      <c r="GVM56" s="615"/>
      <c r="GVN56" s="615"/>
      <c r="GVO56" s="615"/>
      <c r="GVP56" s="615"/>
      <c r="GVQ56" s="615"/>
      <c r="GVR56" s="615"/>
      <c r="GVS56" s="615"/>
      <c r="GVT56" s="615"/>
      <c r="GVU56" s="615"/>
      <c r="GVV56" s="615"/>
      <c r="GVW56" s="615"/>
      <c r="GVX56" s="615"/>
      <c r="GVY56" s="615" t="s">
        <v>404</v>
      </c>
      <c r="GVZ56" s="615"/>
      <c r="GWA56" s="615"/>
      <c r="GWB56" s="615"/>
      <c r="GWC56" s="615"/>
      <c r="GWD56" s="615"/>
      <c r="GWE56" s="615"/>
      <c r="GWF56" s="615"/>
      <c r="GWG56" s="615"/>
      <c r="GWH56" s="615"/>
      <c r="GWI56" s="615"/>
      <c r="GWJ56" s="615"/>
      <c r="GWK56" s="615"/>
      <c r="GWL56" s="615"/>
      <c r="GWM56" s="615"/>
      <c r="GWN56" s="615"/>
      <c r="GWO56" s="615" t="s">
        <v>404</v>
      </c>
      <c r="GWP56" s="615"/>
      <c r="GWQ56" s="615"/>
      <c r="GWR56" s="615"/>
      <c r="GWS56" s="615"/>
      <c r="GWT56" s="615"/>
      <c r="GWU56" s="615"/>
      <c r="GWV56" s="615"/>
      <c r="GWW56" s="615"/>
      <c r="GWX56" s="615"/>
      <c r="GWY56" s="615"/>
      <c r="GWZ56" s="615"/>
      <c r="GXA56" s="615"/>
      <c r="GXB56" s="615"/>
      <c r="GXC56" s="615"/>
      <c r="GXD56" s="615"/>
      <c r="GXE56" s="615" t="s">
        <v>404</v>
      </c>
      <c r="GXF56" s="615"/>
      <c r="GXG56" s="615"/>
      <c r="GXH56" s="615"/>
      <c r="GXI56" s="615"/>
      <c r="GXJ56" s="615"/>
      <c r="GXK56" s="615"/>
      <c r="GXL56" s="615"/>
      <c r="GXM56" s="615"/>
      <c r="GXN56" s="615"/>
      <c r="GXO56" s="615"/>
      <c r="GXP56" s="615"/>
      <c r="GXQ56" s="615"/>
      <c r="GXR56" s="615"/>
      <c r="GXS56" s="615"/>
      <c r="GXT56" s="615"/>
      <c r="GXU56" s="615" t="s">
        <v>404</v>
      </c>
      <c r="GXV56" s="615"/>
      <c r="GXW56" s="615"/>
      <c r="GXX56" s="615"/>
      <c r="GXY56" s="615"/>
      <c r="GXZ56" s="615"/>
      <c r="GYA56" s="615"/>
      <c r="GYB56" s="615"/>
      <c r="GYC56" s="615"/>
      <c r="GYD56" s="615"/>
      <c r="GYE56" s="615"/>
      <c r="GYF56" s="615"/>
      <c r="GYG56" s="615"/>
      <c r="GYH56" s="615"/>
      <c r="GYI56" s="615"/>
      <c r="GYJ56" s="615"/>
      <c r="GYK56" s="615" t="s">
        <v>404</v>
      </c>
      <c r="GYL56" s="615"/>
      <c r="GYM56" s="615"/>
      <c r="GYN56" s="615"/>
      <c r="GYO56" s="615"/>
      <c r="GYP56" s="615"/>
      <c r="GYQ56" s="615"/>
      <c r="GYR56" s="615"/>
      <c r="GYS56" s="615"/>
      <c r="GYT56" s="615"/>
      <c r="GYU56" s="615"/>
      <c r="GYV56" s="615"/>
      <c r="GYW56" s="615"/>
      <c r="GYX56" s="615"/>
      <c r="GYY56" s="615"/>
      <c r="GYZ56" s="615"/>
      <c r="GZA56" s="615" t="s">
        <v>404</v>
      </c>
      <c r="GZB56" s="615"/>
      <c r="GZC56" s="615"/>
      <c r="GZD56" s="615"/>
      <c r="GZE56" s="615"/>
      <c r="GZF56" s="615"/>
      <c r="GZG56" s="615"/>
      <c r="GZH56" s="615"/>
      <c r="GZI56" s="615"/>
      <c r="GZJ56" s="615"/>
      <c r="GZK56" s="615"/>
      <c r="GZL56" s="615"/>
      <c r="GZM56" s="615"/>
      <c r="GZN56" s="615"/>
      <c r="GZO56" s="615"/>
      <c r="GZP56" s="615"/>
      <c r="GZQ56" s="615" t="s">
        <v>404</v>
      </c>
      <c r="GZR56" s="615"/>
      <c r="GZS56" s="615"/>
      <c r="GZT56" s="615"/>
      <c r="GZU56" s="615"/>
      <c r="GZV56" s="615"/>
      <c r="GZW56" s="615"/>
      <c r="GZX56" s="615"/>
      <c r="GZY56" s="615"/>
      <c r="GZZ56" s="615"/>
      <c r="HAA56" s="615"/>
      <c r="HAB56" s="615"/>
      <c r="HAC56" s="615"/>
      <c r="HAD56" s="615"/>
      <c r="HAE56" s="615"/>
      <c r="HAF56" s="615"/>
      <c r="HAG56" s="615" t="s">
        <v>404</v>
      </c>
      <c r="HAH56" s="615"/>
      <c r="HAI56" s="615"/>
      <c r="HAJ56" s="615"/>
      <c r="HAK56" s="615"/>
      <c r="HAL56" s="615"/>
      <c r="HAM56" s="615"/>
      <c r="HAN56" s="615"/>
      <c r="HAO56" s="615"/>
      <c r="HAP56" s="615"/>
      <c r="HAQ56" s="615"/>
      <c r="HAR56" s="615"/>
      <c r="HAS56" s="615"/>
      <c r="HAT56" s="615"/>
      <c r="HAU56" s="615"/>
      <c r="HAV56" s="615"/>
      <c r="HAW56" s="615" t="s">
        <v>404</v>
      </c>
      <c r="HAX56" s="615"/>
      <c r="HAY56" s="615"/>
      <c r="HAZ56" s="615"/>
      <c r="HBA56" s="615"/>
      <c r="HBB56" s="615"/>
      <c r="HBC56" s="615"/>
      <c r="HBD56" s="615"/>
      <c r="HBE56" s="615"/>
      <c r="HBF56" s="615"/>
      <c r="HBG56" s="615"/>
      <c r="HBH56" s="615"/>
      <c r="HBI56" s="615"/>
      <c r="HBJ56" s="615"/>
      <c r="HBK56" s="615"/>
      <c r="HBL56" s="615"/>
      <c r="HBM56" s="615" t="s">
        <v>404</v>
      </c>
      <c r="HBN56" s="615"/>
      <c r="HBO56" s="615"/>
      <c r="HBP56" s="615"/>
      <c r="HBQ56" s="615"/>
      <c r="HBR56" s="615"/>
      <c r="HBS56" s="615"/>
      <c r="HBT56" s="615"/>
      <c r="HBU56" s="615"/>
      <c r="HBV56" s="615"/>
      <c r="HBW56" s="615"/>
      <c r="HBX56" s="615"/>
      <c r="HBY56" s="615"/>
      <c r="HBZ56" s="615"/>
      <c r="HCA56" s="615"/>
      <c r="HCB56" s="615"/>
      <c r="HCC56" s="615" t="s">
        <v>404</v>
      </c>
      <c r="HCD56" s="615"/>
      <c r="HCE56" s="615"/>
      <c r="HCF56" s="615"/>
      <c r="HCG56" s="615"/>
      <c r="HCH56" s="615"/>
      <c r="HCI56" s="615"/>
      <c r="HCJ56" s="615"/>
      <c r="HCK56" s="615"/>
      <c r="HCL56" s="615"/>
      <c r="HCM56" s="615"/>
      <c r="HCN56" s="615"/>
      <c r="HCO56" s="615"/>
      <c r="HCP56" s="615"/>
      <c r="HCQ56" s="615"/>
      <c r="HCR56" s="615"/>
      <c r="HCS56" s="615" t="s">
        <v>404</v>
      </c>
      <c r="HCT56" s="615"/>
      <c r="HCU56" s="615"/>
      <c r="HCV56" s="615"/>
      <c r="HCW56" s="615"/>
      <c r="HCX56" s="615"/>
      <c r="HCY56" s="615"/>
      <c r="HCZ56" s="615"/>
      <c r="HDA56" s="615"/>
      <c r="HDB56" s="615"/>
      <c r="HDC56" s="615"/>
      <c r="HDD56" s="615"/>
      <c r="HDE56" s="615"/>
      <c r="HDF56" s="615"/>
      <c r="HDG56" s="615"/>
      <c r="HDH56" s="615"/>
      <c r="HDI56" s="615" t="s">
        <v>404</v>
      </c>
      <c r="HDJ56" s="615"/>
      <c r="HDK56" s="615"/>
      <c r="HDL56" s="615"/>
      <c r="HDM56" s="615"/>
      <c r="HDN56" s="615"/>
      <c r="HDO56" s="615"/>
      <c r="HDP56" s="615"/>
      <c r="HDQ56" s="615"/>
      <c r="HDR56" s="615"/>
      <c r="HDS56" s="615"/>
      <c r="HDT56" s="615"/>
      <c r="HDU56" s="615"/>
      <c r="HDV56" s="615"/>
      <c r="HDW56" s="615"/>
      <c r="HDX56" s="615"/>
      <c r="HDY56" s="615" t="s">
        <v>404</v>
      </c>
      <c r="HDZ56" s="615"/>
      <c r="HEA56" s="615"/>
      <c r="HEB56" s="615"/>
      <c r="HEC56" s="615"/>
      <c r="HED56" s="615"/>
      <c r="HEE56" s="615"/>
      <c r="HEF56" s="615"/>
      <c r="HEG56" s="615"/>
      <c r="HEH56" s="615"/>
      <c r="HEI56" s="615"/>
      <c r="HEJ56" s="615"/>
      <c r="HEK56" s="615"/>
      <c r="HEL56" s="615"/>
      <c r="HEM56" s="615"/>
      <c r="HEN56" s="615"/>
      <c r="HEO56" s="615" t="s">
        <v>404</v>
      </c>
      <c r="HEP56" s="615"/>
      <c r="HEQ56" s="615"/>
      <c r="HER56" s="615"/>
      <c r="HES56" s="615"/>
      <c r="HET56" s="615"/>
      <c r="HEU56" s="615"/>
      <c r="HEV56" s="615"/>
      <c r="HEW56" s="615"/>
      <c r="HEX56" s="615"/>
      <c r="HEY56" s="615"/>
      <c r="HEZ56" s="615"/>
      <c r="HFA56" s="615"/>
      <c r="HFB56" s="615"/>
      <c r="HFC56" s="615"/>
      <c r="HFD56" s="615"/>
      <c r="HFE56" s="615" t="s">
        <v>404</v>
      </c>
      <c r="HFF56" s="615"/>
      <c r="HFG56" s="615"/>
      <c r="HFH56" s="615"/>
      <c r="HFI56" s="615"/>
      <c r="HFJ56" s="615"/>
      <c r="HFK56" s="615"/>
      <c r="HFL56" s="615"/>
      <c r="HFM56" s="615"/>
      <c r="HFN56" s="615"/>
      <c r="HFO56" s="615"/>
      <c r="HFP56" s="615"/>
      <c r="HFQ56" s="615"/>
      <c r="HFR56" s="615"/>
      <c r="HFS56" s="615"/>
      <c r="HFT56" s="615"/>
      <c r="HFU56" s="615" t="s">
        <v>404</v>
      </c>
      <c r="HFV56" s="615"/>
      <c r="HFW56" s="615"/>
      <c r="HFX56" s="615"/>
      <c r="HFY56" s="615"/>
      <c r="HFZ56" s="615"/>
      <c r="HGA56" s="615"/>
      <c r="HGB56" s="615"/>
      <c r="HGC56" s="615"/>
      <c r="HGD56" s="615"/>
      <c r="HGE56" s="615"/>
      <c r="HGF56" s="615"/>
      <c r="HGG56" s="615"/>
      <c r="HGH56" s="615"/>
      <c r="HGI56" s="615"/>
      <c r="HGJ56" s="615"/>
      <c r="HGK56" s="615" t="s">
        <v>404</v>
      </c>
      <c r="HGL56" s="615"/>
      <c r="HGM56" s="615"/>
      <c r="HGN56" s="615"/>
      <c r="HGO56" s="615"/>
      <c r="HGP56" s="615"/>
      <c r="HGQ56" s="615"/>
      <c r="HGR56" s="615"/>
      <c r="HGS56" s="615"/>
      <c r="HGT56" s="615"/>
      <c r="HGU56" s="615"/>
      <c r="HGV56" s="615"/>
      <c r="HGW56" s="615"/>
      <c r="HGX56" s="615"/>
      <c r="HGY56" s="615"/>
      <c r="HGZ56" s="615"/>
      <c r="HHA56" s="615" t="s">
        <v>404</v>
      </c>
      <c r="HHB56" s="615"/>
      <c r="HHC56" s="615"/>
      <c r="HHD56" s="615"/>
      <c r="HHE56" s="615"/>
      <c r="HHF56" s="615"/>
      <c r="HHG56" s="615"/>
      <c r="HHH56" s="615"/>
      <c r="HHI56" s="615"/>
      <c r="HHJ56" s="615"/>
      <c r="HHK56" s="615"/>
      <c r="HHL56" s="615"/>
      <c r="HHM56" s="615"/>
      <c r="HHN56" s="615"/>
      <c r="HHO56" s="615"/>
      <c r="HHP56" s="615"/>
      <c r="HHQ56" s="615" t="s">
        <v>404</v>
      </c>
      <c r="HHR56" s="615"/>
      <c r="HHS56" s="615"/>
      <c r="HHT56" s="615"/>
      <c r="HHU56" s="615"/>
      <c r="HHV56" s="615"/>
      <c r="HHW56" s="615"/>
      <c r="HHX56" s="615"/>
      <c r="HHY56" s="615"/>
      <c r="HHZ56" s="615"/>
      <c r="HIA56" s="615"/>
      <c r="HIB56" s="615"/>
      <c r="HIC56" s="615"/>
      <c r="HID56" s="615"/>
      <c r="HIE56" s="615"/>
      <c r="HIF56" s="615"/>
      <c r="HIG56" s="615" t="s">
        <v>404</v>
      </c>
      <c r="HIH56" s="615"/>
      <c r="HII56" s="615"/>
      <c r="HIJ56" s="615"/>
      <c r="HIK56" s="615"/>
      <c r="HIL56" s="615"/>
      <c r="HIM56" s="615"/>
      <c r="HIN56" s="615"/>
      <c r="HIO56" s="615"/>
      <c r="HIP56" s="615"/>
      <c r="HIQ56" s="615"/>
      <c r="HIR56" s="615"/>
      <c r="HIS56" s="615"/>
      <c r="HIT56" s="615"/>
      <c r="HIU56" s="615"/>
      <c r="HIV56" s="615"/>
      <c r="HIW56" s="615" t="s">
        <v>404</v>
      </c>
      <c r="HIX56" s="615"/>
      <c r="HIY56" s="615"/>
      <c r="HIZ56" s="615"/>
      <c r="HJA56" s="615"/>
      <c r="HJB56" s="615"/>
      <c r="HJC56" s="615"/>
      <c r="HJD56" s="615"/>
      <c r="HJE56" s="615"/>
      <c r="HJF56" s="615"/>
      <c r="HJG56" s="615"/>
      <c r="HJH56" s="615"/>
      <c r="HJI56" s="615"/>
      <c r="HJJ56" s="615"/>
      <c r="HJK56" s="615"/>
      <c r="HJL56" s="615"/>
      <c r="HJM56" s="615" t="s">
        <v>404</v>
      </c>
      <c r="HJN56" s="615"/>
      <c r="HJO56" s="615"/>
      <c r="HJP56" s="615"/>
      <c r="HJQ56" s="615"/>
      <c r="HJR56" s="615"/>
      <c r="HJS56" s="615"/>
      <c r="HJT56" s="615"/>
      <c r="HJU56" s="615"/>
      <c r="HJV56" s="615"/>
      <c r="HJW56" s="615"/>
      <c r="HJX56" s="615"/>
      <c r="HJY56" s="615"/>
      <c r="HJZ56" s="615"/>
      <c r="HKA56" s="615"/>
      <c r="HKB56" s="615"/>
      <c r="HKC56" s="615" t="s">
        <v>404</v>
      </c>
      <c r="HKD56" s="615"/>
      <c r="HKE56" s="615"/>
      <c r="HKF56" s="615"/>
      <c r="HKG56" s="615"/>
      <c r="HKH56" s="615"/>
      <c r="HKI56" s="615"/>
      <c r="HKJ56" s="615"/>
      <c r="HKK56" s="615"/>
      <c r="HKL56" s="615"/>
      <c r="HKM56" s="615"/>
      <c r="HKN56" s="615"/>
      <c r="HKO56" s="615"/>
      <c r="HKP56" s="615"/>
      <c r="HKQ56" s="615"/>
      <c r="HKR56" s="615"/>
      <c r="HKS56" s="615" t="s">
        <v>404</v>
      </c>
      <c r="HKT56" s="615"/>
      <c r="HKU56" s="615"/>
      <c r="HKV56" s="615"/>
      <c r="HKW56" s="615"/>
      <c r="HKX56" s="615"/>
      <c r="HKY56" s="615"/>
      <c r="HKZ56" s="615"/>
      <c r="HLA56" s="615"/>
      <c r="HLB56" s="615"/>
      <c r="HLC56" s="615"/>
      <c r="HLD56" s="615"/>
      <c r="HLE56" s="615"/>
      <c r="HLF56" s="615"/>
      <c r="HLG56" s="615"/>
      <c r="HLH56" s="615"/>
      <c r="HLI56" s="615" t="s">
        <v>404</v>
      </c>
      <c r="HLJ56" s="615"/>
      <c r="HLK56" s="615"/>
      <c r="HLL56" s="615"/>
      <c r="HLM56" s="615"/>
      <c r="HLN56" s="615"/>
      <c r="HLO56" s="615"/>
      <c r="HLP56" s="615"/>
      <c r="HLQ56" s="615"/>
      <c r="HLR56" s="615"/>
      <c r="HLS56" s="615"/>
      <c r="HLT56" s="615"/>
      <c r="HLU56" s="615"/>
      <c r="HLV56" s="615"/>
      <c r="HLW56" s="615"/>
      <c r="HLX56" s="615"/>
      <c r="HLY56" s="615" t="s">
        <v>404</v>
      </c>
      <c r="HLZ56" s="615"/>
      <c r="HMA56" s="615"/>
      <c r="HMB56" s="615"/>
      <c r="HMC56" s="615"/>
      <c r="HMD56" s="615"/>
      <c r="HME56" s="615"/>
      <c r="HMF56" s="615"/>
      <c r="HMG56" s="615"/>
      <c r="HMH56" s="615"/>
      <c r="HMI56" s="615"/>
      <c r="HMJ56" s="615"/>
      <c r="HMK56" s="615"/>
      <c r="HML56" s="615"/>
      <c r="HMM56" s="615"/>
      <c r="HMN56" s="615"/>
      <c r="HMO56" s="615" t="s">
        <v>404</v>
      </c>
      <c r="HMP56" s="615"/>
      <c r="HMQ56" s="615"/>
      <c r="HMR56" s="615"/>
      <c r="HMS56" s="615"/>
      <c r="HMT56" s="615"/>
      <c r="HMU56" s="615"/>
      <c r="HMV56" s="615"/>
      <c r="HMW56" s="615"/>
      <c r="HMX56" s="615"/>
      <c r="HMY56" s="615"/>
      <c r="HMZ56" s="615"/>
      <c r="HNA56" s="615"/>
      <c r="HNB56" s="615"/>
      <c r="HNC56" s="615"/>
      <c r="HND56" s="615"/>
      <c r="HNE56" s="615" t="s">
        <v>404</v>
      </c>
      <c r="HNF56" s="615"/>
      <c r="HNG56" s="615"/>
      <c r="HNH56" s="615"/>
      <c r="HNI56" s="615"/>
      <c r="HNJ56" s="615"/>
      <c r="HNK56" s="615"/>
      <c r="HNL56" s="615"/>
      <c r="HNM56" s="615"/>
      <c r="HNN56" s="615"/>
      <c r="HNO56" s="615"/>
      <c r="HNP56" s="615"/>
      <c r="HNQ56" s="615"/>
      <c r="HNR56" s="615"/>
      <c r="HNS56" s="615"/>
      <c r="HNT56" s="615"/>
      <c r="HNU56" s="615" t="s">
        <v>404</v>
      </c>
      <c r="HNV56" s="615"/>
      <c r="HNW56" s="615"/>
      <c r="HNX56" s="615"/>
      <c r="HNY56" s="615"/>
      <c r="HNZ56" s="615"/>
      <c r="HOA56" s="615"/>
      <c r="HOB56" s="615"/>
      <c r="HOC56" s="615"/>
      <c r="HOD56" s="615"/>
      <c r="HOE56" s="615"/>
      <c r="HOF56" s="615"/>
      <c r="HOG56" s="615"/>
      <c r="HOH56" s="615"/>
      <c r="HOI56" s="615"/>
      <c r="HOJ56" s="615"/>
      <c r="HOK56" s="615" t="s">
        <v>404</v>
      </c>
      <c r="HOL56" s="615"/>
      <c r="HOM56" s="615"/>
      <c r="HON56" s="615"/>
      <c r="HOO56" s="615"/>
      <c r="HOP56" s="615"/>
      <c r="HOQ56" s="615"/>
      <c r="HOR56" s="615"/>
      <c r="HOS56" s="615"/>
      <c r="HOT56" s="615"/>
      <c r="HOU56" s="615"/>
      <c r="HOV56" s="615"/>
      <c r="HOW56" s="615"/>
      <c r="HOX56" s="615"/>
      <c r="HOY56" s="615"/>
      <c r="HOZ56" s="615"/>
      <c r="HPA56" s="615" t="s">
        <v>404</v>
      </c>
      <c r="HPB56" s="615"/>
      <c r="HPC56" s="615"/>
      <c r="HPD56" s="615"/>
      <c r="HPE56" s="615"/>
      <c r="HPF56" s="615"/>
      <c r="HPG56" s="615"/>
      <c r="HPH56" s="615"/>
      <c r="HPI56" s="615"/>
      <c r="HPJ56" s="615"/>
      <c r="HPK56" s="615"/>
      <c r="HPL56" s="615"/>
      <c r="HPM56" s="615"/>
      <c r="HPN56" s="615"/>
      <c r="HPO56" s="615"/>
      <c r="HPP56" s="615"/>
      <c r="HPQ56" s="615" t="s">
        <v>404</v>
      </c>
      <c r="HPR56" s="615"/>
      <c r="HPS56" s="615"/>
      <c r="HPT56" s="615"/>
      <c r="HPU56" s="615"/>
      <c r="HPV56" s="615"/>
      <c r="HPW56" s="615"/>
      <c r="HPX56" s="615"/>
      <c r="HPY56" s="615"/>
      <c r="HPZ56" s="615"/>
      <c r="HQA56" s="615"/>
      <c r="HQB56" s="615"/>
      <c r="HQC56" s="615"/>
      <c r="HQD56" s="615"/>
      <c r="HQE56" s="615"/>
      <c r="HQF56" s="615"/>
      <c r="HQG56" s="615" t="s">
        <v>404</v>
      </c>
      <c r="HQH56" s="615"/>
      <c r="HQI56" s="615"/>
      <c r="HQJ56" s="615"/>
      <c r="HQK56" s="615"/>
      <c r="HQL56" s="615"/>
      <c r="HQM56" s="615"/>
      <c r="HQN56" s="615"/>
      <c r="HQO56" s="615"/>
      <c r="HQP56" s="615"/>
      <c r="HQQ56" s="615"/>
      <c r="HQR56" s="615"/>
      <c r="HQS56" s="615"/>
      <c r="HQT56" s="615"/>
      <c r="HQU56" s="615"/>
      <c r="HQV56" s="615"/>
      <c r="HQW56" s="615" t="s">
        <v>404</v>
      </c>
      <c r="HQX56" s="615"/>
      <c r="HQY56" s="615"/>
      <c r="HQZ56" s="615"/>
      <c r="HRA56" s="615"/>
      <c r="HRB56" s="615"/>
      <c r="HRC56" s="615"/>
      <c r="HRD56" s="615"/>
      <c r="HRE56" s="615"/>
      <c r="HRF56" s="615"/>
      <c r="HRG56" s="615"/>
      <c r="HRH56" s="615"/>
      <c r="HRI56" s="615"/>
      <c r="HRJ56" s="615"/>
      <c r="HRK56" s="615"/>
      <c r="HRL56" s="615"/>
      <c r="HRM56" s="615" t="s">
        <v>404</v>
      </c>
      <c r="HRN56" s="615"/>
      <c r="HRO56" s="615"/>
      <c r="HRP56" s="615"/>
      <c r="HRQ56" s="615"/>
      <c r="HRR56" s="615"/>
      <c r="HRS56" s="615"/>
      <c r="HRT56" s="615"/>
      <c r="HRU56" s="615"/>
      <c r="HRV56" s="615"/>
      <c r="HRW56" s="615"/>
      <c r="HRX56" s="615"/>
      <c r="HRY56" s="615"/>
      <c r="HRZ56" s="615"/>
      <c r="HSA56" s="615"/>
      <c r="HSB56" s="615"/>
      <c r="HSC56" s="615" t="s">
        <v>404</v>
      </c>
      <c r="HSD56" s="615"/>
      <c r="HSE56" s="615"/>
      <c r="HSF56" s="615"/>
      <c r="HSG56" s="615"/>
      <c r="HSH56" s="615"/>
      <c r="HSI56" s="615"/>
      <c r="HSJ56" s="615"/>
      <c r="HSK56" s="615"/>
      <c r="HSL56" s="615"/>
      <c r="HSM56" s="615"/>
      <c r="HSN56" s="615"/>
      <c r="HSO56" s="615"/>
      <c r="HSP56" s="615"/>
      <c r="HSQ56" s="615"/>
      <c r="HSR56" s="615"/>
      <c r="HSS56" s="615" t="s">
        <v>404</v>
      </c>
      <c r="HST56" s="615"/>
      <c r="HSU56" s="615"/>
      <c r="HSV56" s="615"/>
      <c r="HSW56" s="615"/>
      <c r="HSX56" s="615"/>
      <c r="HSY56" s="615"/>
      <c r="HSZ56" s="615"/>
      <c r="HTA56" s="615"/>
      <c r="HTB56" s="615"/>
      <c r="HTC56" s="615"/>
      <c r="HTD56" s="615"/>
      <c r="HTE56" s="615"/>
      <c r="HTF56" s="615"/>
      <c r="HTG56" s="615"/>
      <c r="HTH56" s="615"/>
      <c r="HTI56" s="615" t="s">
        <v>404</v>
      </c>
      <c r="HTJ56" s="615"/>
      <c r="HTK56" s="615"/>
      <c r="HTL56" s="615"/>
      <c r="HTM56" s="615"/>
      <c r="HTN56" s="615"/>
      <c r="HTO56" s="615"/>
      <c r="HTP56" s="615"/>
      <c r="HTQ56" s="615"/>
      <c r="HTR56" s="615"/>
      <c r="HTS56" s="615"/>
      <c r="HTT56" s="615"/>
      <c r="HTU56" s="615"/>
      <c r="HTV56" s="615"/>
      <c r="HTW56" s="615"/>
      <c r="HTX56" s="615"/>
      <c r="HTY56" s="615" t="s">
        <v>404</v>
      </c>
      <c r="HTZ56" s="615"/>
      <c r="HUA56" s="615"/>
      <c r="HUB56" s="615"/>
      <c r="HUC56" s="615"/>
      <c r="HUD56" s="615"/>
      <c r="HUE56" s="615"/>
      <c r="HUF56" s="615"/>
      <c r="HUG56" s="615"/>
      <c r="HUH56" s="615"/>
      <c r="HUI56" s="615"/>
      <c r="HUJ56" s="615"/>
      <c r="HUK56" s="615"/>
      <c r="HUL56" s="615"/>
      <c r="HUM56" s="615"/>
      <c r="HUN56" s="615"/>
      <c r="HUO56" s="615" t="s">
        <v>404</v>
      </c>
      <c r="HUP56" s="615"/>
      <c r="HUQ56" s="615"/>
      <c r="HUR56" s="615"/>
      <c r="HUS56" s="615"/>
      <c r="HUT56" s="615"/>
      <c r="HUU56" s="615"/>
      <c r="HUV56" s="615"/>
      <c r="HUW56" s="615"/>
      <c r="HUX56" s="615"/>
      <c r="HUY56" s="615"/>
      <c r="HUZ56" s="615"/>
      <c r="HVA56" s="615"/>
      <c r="HVB56" s="615"/>
      <c r="HVC56" s="615"/>
      <c r="HVD56" s="615"/>
      <c r="HVE56" s="615" t="s">
        <v>404</v>
      </c>
      <c r="HVF56" s="615"/>
      <c r="HVG56" s="615"/>
      <c r="HVH56" s="615"/>
      <c r="HVI56" s="615"/>
      <c r="HVJ56" s="615"/>
      <c r="HVK56" s="615"/>
      <c r="HVL56" s="615"/>
      <c r="HVM56" s="615"/>
      <c r="HVN56" s="615"/>
      <c r="HVO56" s="615"/>
      <c r="HVP56" s="615"/>
      <c r="HVQ56" s="615"/>
      <c r="HVR56" s="615"/>
      <c r="HVS56" s="615"/>
      <c r="HVT56" s="615"/>
      <c r="HVU56" s="615" t="s">
        <v>404</v>
      </c>
      <c r="HVV56" s="615"/>
      <c r="HVW56" s="615"/>
      <c r="HVX56" s="615"/>
      <c r="HVY56" s="615"/>
      <c r="HVZ56" s="615"/>
      <c r="HWA56" s="615"/>
      <c r="HWB56" s="615"/>
      <c r="HWC56" s="615"/>
      <c r="HWD56" s="615"/>
      <c r="HWE56" s="615"/>
      <c r="HWF56" s="615"/>
      <c r="HWG56" s="615"/>
      <c r="HWH56" s="615"/>
      <c r="HWI56" s="615"/>
      <c r="HWJ56" s="615"/>
      <c r="HWK56" s="615" t="s">
        <v>404</v>
      </c>
      <c r="HWL56" s="615"/>
      <c r="HWM56" s="615"/>
      <c r="HWN56" s="615"/>
      <c r="HWO56" s="615"/>
      <c r="HWP56" s="615"/>
      <c r="HWQ56" s="615"/>
      <c r="HWR56" s="615"/>
      <c r="HWS56" s="615"/>
      <c r="HWT56" s="615"/>
      <c r="HWU56" s="615"/>
      <c r="HWV56" s="615"/>
      <c r="HWW56" s="615"/>
      <c r="HWX56" s="615"/>
      <c r="HWY56" s="615"/>
      <c r="HWZ56" s="615"/>
      <c r="HXA56" s="615" t="s">
        <v>404</v>
      </c>
      <c r="HXB56" s="615"/>
      <c r="HXC56" s="615"/>
      <c r="HXD56" s="615"/>
      <c r="HXE56" s="615"/>
      <c r="HXF56" s="615"/>
      <c r="HXG56" s="615"/>
      <c r="HXH56" s="615"/>
      <c r="HXI56" s="615"/>
      <c r="HXJ56" s="615"/>
      <c r="HXK56" s="615"/>
      <c r="HXL56" s="615"/>
      <c r="HXM56" s="615"/>
      <c r="HXN56" s="615"/>
      <c r="HXO56" s="615"/>
      <c r="HXP56" s="615"/>
      <c r="HXQ56" s="615" t="s">
        <v>404</v>
      </c>
      <c r="HXR56" s="615"/>
      <c r="HXS56" s="615"/>
      <c r="HXT56" s="615"/>
      <c r="HXU56" s="615"/>
      <c r="HXV56" s="615"/>
      <c r="HXW56" s="615"/>
      <c r="HXX56" s="615"/>
      <c r="HXY56" s="615"/>
      <c r="HXZ56" s="615"/>
      <c r="HYA56" s="615"/>
      <c r="HYB56" s="615"/>
      <c r="HYC56" s="615"/>
      <c r="HYD56" s="615"/>
      <c r="HYE56" s="615"/>
      <c r="HYF56" s="615"/>
      <c r="HYG56" s="615" t="s">
        <v>404</v>
      </c>
      <c r="HYH56" s="615"/>
      <c r="HYI56" s="615"/>
      <c r="HYJ56" s="615"/>
      <c r="HYK56" s="615"/>
      <c r="HYL56" s="615"/>
      <c r="HYM56" s="615"/>
      <c r="HYN56" s="615"/>
      <c r="HYO56" s="615"/>
      <c r="HYP56" s="615"/>
      <c r="HYQ56" s="615"/>
      <c r="HYR56" s="615"/>
      <c r="HYS56" s="615"/>
      <c r="HYT56" s="615"/>
      <c r="HYU56" s="615"/>
      <c r="HYV56" s="615"/>
      <c r="HYW56" s="615" t="s">
        <v>404</v>
      </c>
      <c r="HYX56" s="615"/>
      <c r="HYY56" s="615"/>
      <c r="HYZ56" s="615"/>
      <c r="HZA56" s="615"/>
      <c r="HZB56" s="615"/>
      <c r="HZC56" s="615"/>
      <c r="HZD56" s="615"/>
      <c r="HZE56" s="615"/>
      <c r="HZF56" s="615"/>
      <c r="HZG56" s="615"/>
      <c r="HZH56" s="615"/>
      <c r="HZI56" s="615"/>
      <c r="HZJ56" s="615"/>
      <c r="HZK56" s="615"/>
      <c r="HZL56" s="615"/>
      <c r="HZM56" s="615" t="s">
        <v>404</v>
      </c>
      <c r="HZN56" s="615"/>
      <c r="HZO56" s="615"/>
      <c r="HZP56" s="615"/>
      <c r="HZQ56" s="615"/>
      <c r="HZR56" s="615"/>
      <c r="HZS56" s="615"/>
      <c r="HZT56" s="615"/>
      <c r="HZU56" s="615"/>
      <c r="HZV56" s="615"/>
      <c r="HZW56" s="615"/>
      <c r="HZX56" s="615"/>
      <c r="HZY56" s="615"/>
      <c r="HZZ56" s="615"/>
      <c r="IAA56" s="615"/>
      <c r="IAB56" s="615"/>
      <c r="IAC56" s="615" t="s">
        <v>404</v>
      </c>
      <c r="IAD56" s="615"/>
      <c r="IAE56" s="615"/>
      <c r="IAF56" s="615"/>
      <c r="IAG56" s="615"/>
      <c r="IAH56" s="615"/>
      <c r="IAI56" s="615"/>
      <c r="IAJ56" s="615"/>
      <c r="IAK56" s="615"/>
      <c r="IAL56" s="615"/>
      <c r="IAM56" s="615"/>
      <c r="IAN56" s="615"/>
      <c r="IAO56" s="615"/>
      <c r="IAP56" s="615"/>
      <c r="IAQ56" s="615"/>
      <c r="IAR56" s="615"/>
      <c r="IAS56" s="615" t="s">
        <v>404</v>
      </c>
      <c r="IAT56" s="615"/>
      <c r="IAU56" s="615"/>
      <c r="IAV56" s="615"/>
      <c r="IAW56" s="615"/>
      <c r="IAX56" s="615"/>
      <c r="IAY56" s="615"/>
      <c r="IAZ56" s="615"/>
      <c r="IBA56" s="615"/>
      <c r="IBB56" s="615"/>
      <c r="IBC56" s="615"/>
      <c r="IBD56" s="615"/>
      <c r="IBE56" s="615"/>
      <c r="IBF56" s="615"/>
      <c r="IBG56" s="615"/>
      <c r="IBH56" s="615"/>
      <c r="IBI56" s="615" t="s">
        <v>404</v>
      </c>
      <c r="IBJ56" s="615"/>
      <c r="IBK56" s="615"/>
      <c r="IBL56" s="615"/>
      <c r="IBM56" s="615"/>
      <c r="IBN56" s="615"/>
      <c r="IBO56" s="615"/>
      <c r="IBP56" s="615"/>
      <c r="IBQ56" s="615"/>
      <c r="IBR56" s="615"/>
      <c r="IBS56" s="615"/>
      <c r="IBT56" s="615"/>
      <c r="IBU56" s="615"/>
      <c r="IBV56" s="615"/>
      <c r="IBW56" s="615"/>
      <c r="IBX56" s="615"/>
      <c r="IBY56" s="615" t="s">
        <v>404</v>
      </c>
      <c r="IBZ56" s="615"/>
      <c r="ICA56" s="615"/>
      <c r="ICB56" s="615"/>
      <c r="ICC56" s="615"/>
      <c r="ICD56" s="615"/>
      <c r="ICE56" s="615"/>
      <c r="ICF56" s="615"/>
      <c r="ICG56" s="615"/>
      <c r="ICH56" s="615"/>
      <c r="ICI56" s="615"/>
      <c r="ICJ56" s="615"/>
      <c r="ICK56" s="615"/>
      <c r="ICL56" s="615"/>
      <c r="ICM56" s="615"/>
      <c r="ICN56" s="615"/>
      <c r="ICO56" s="615" t="s">
        <v>404</v>
      </c>
      <c r="ICP56" s="615"/>
      <c r="ICQ56" s="615"/>
      <c r="ICR56" s="615"/>
      <c r="ICS56" s="615"/>
      <c r="ICT56" s="615"/>
      <c r="ICU56" s="615"/>
      <c r="ICV56" s="615"/>
      <c r="ICW56" s="615"/>
      <c r="ICX56" s="615"/>
      <c r="ICY56" s="615"/>
      <c r="ICZ56" s="615"/>
      <c r="IDA56" s="615"/>
      <c r="IDB56" s="615"/>
      <c r="IDC56" s="615"/>
      <c r="IDD56" s="615"/>
      <c r="IDE56" s="615" t="s">
        <v>404</v>
      </c>
      <c r="IDF56" s="615"/>
      <c r="IDG56" s="615"/>
      <c r="IDH56" s="615"/>
      <c r="IDI56" s="615"/>
      <c r="IDJ56" s="615"/>
      <c r="IDK56" s="615"/>
      <c r="IDL56" s="615"/>
      <c r="IDM56" s="615"/>
      <c r="IDN56" s="615"/>
      <c r="IDO56" s="615"/>
      <c r="IDP56" s="615"/>
      <c r="IDQ56" s="615"/>
      <c r="IDR56" s="615"/>
      <c r="IDS56" s="615"/>
      <c r="IDT56" s="615"/>
      <c r="IDU56" s="615" t="s">
        <v>404</v>
      </c>
      <c r="IDV56" s="615"/>
      <c r="IDW56" s="615"/>
      <c r="IDX56" s="615"/>
      <c r="IDY56" s="615"/>
      <c r="IDZ56" s="615"/>
      <c r="IEA56" s="615"/>
      <c r="IEB56" s="615"/>
      <c r="IEC56" s="615"/>
      <c r="IED56" s="615"/>
      <c r="IEE56" s="615"/>
      <c r="IEF56" s="615"/>
      <c r="IEG56" s="615"/>
      <c r="IEH56" s="615"/>
      <c r="IEI56" s="615"/>
      <c r="IEJ56" s="615"/>
      <c r="IEK56" s="615" t="s">
        <v>404</v>
      </c>
      <c r="IEL56" s="615"/>
      <c r="IEM56" s="615"/>
      <c r="IEN56" s="615"/>
      <c r="IEO56" s="615"/>
      <c r="IEP56" s="615"/>
      <c r="IEQ56" s="615"/>
      <c r="IER56" s="615"/>
      <c r="IES56" s="615"/>
      <c r="IET56" s="615"/>
      <c r="IEU56" s="615"/>
      <c r="IEV56" s="615"/>
      <c r="IEW56" s="615"/>
      <c r="IEX56" s="615"/>
      <c r="IEY56" s="615"/>
      <c r="IEZ56" s="615"/>
      <c r="IFA56" s="615" t="s">
        <v>404</v>
      </c>
      <c r="IFB56" s="615"/>
      <c r="IFC56" s="615"/>
      <c r="IFD56" s="615"/>
      <c r="IFE56" s="615"/>
      <c r="IFF56" s="615"/>
      <c r="IFG56" s="615"/>
      <c r="IFH56" s="615"/>
      <c r="IFI56" s="615"/>
      <c r="IFJ56" s="615"/>
      <c r="IFK56" s="615"/>
      <c r="IFL56" s="615"/>
      <c r="IFM56" s="615"/>
      <c r="IFN56" s="615"/>
      <c r="IFO56" s="615"/>
      <c r="IFP56" s="615"/>
      <c r="IFQ56" s="615" t="s">
        <v>404</v>
      </c>
      <c r="IFR56" s="615"/>
      <c r="IFS56" s="615"/>
      <c r="IFT56" s="615"/>
      <c r="IFU56" s="615"/>
      <c r="IFV56" s="615"/>
      <c r="IFW56" s="615"/>
      <c r="IFX56" s="615"/>
      <c r="IFY56" s="615"/>
      <c r="IFZ56" s="615"/>
      <c r="IGA56" s="615"/>
      <c r="IGB56" s="615"/>
      <c r="IGC56" s="615"/>
      <c r="IGD56" s="615"/>
      <c r="IGE56" s="615"/>
      <c r="IGF56" s="615"/>
      <c r="IGG56" s="615" t="s">
        <v>404</v>
      </c>
      <c r="IGH56" s="615"/>
      <c r="IGI56" s="615"/>
      <c r="IGJ56" s="615"/>
      <c r="IGK56" s="615"/>
      <c r="IGL56" s="615"/>
      <c r="IGM56" s="615"/>
      <c r="IGN56" s="615"/>
      <c r="IGO56" s="615"/>
      <c r="IGP56" s="615"/>
      <c r="IGQ56" s="615"/>
      <c r="IGR56" s="615"/>
      <c r="IGS56" s="615"/>
      <c r="IGT56" s="615"/>
      <c r="IGU56" s="615"/>
      <c r="IGV56" s="615"/>
      <c r="IGW56" s="615" t="s">
        <v>404</v>
      </c>
      <c r="IGX56" s="615"/>
      <c r="IGY56" s="615"/>
      <c r="IGZ56" s="615"/>
      <c r="IHA56" s="615"/>
      <c r="IHB56" s="615"/>
      <c r="IHC56" s="615"/>
      <c r="IHD56" s="615"/>
      <c r="IHE56" s="615"/>
      <c r="IHF56" s="615"/>
      <c r="IHG56" s="615"/>
      <c r="IHH56" s="615"/>
      <c r="IHI56" s="615"/>
      <c r="IHJ56" s="615"/>
      <c r="IHK56" s="615"/>
      <c r="IHL56" s="615"/>
      <c r="IHM56" s="615" t="s">
        <v>404</v>
      </c>
      <c r="IHN56" s="615"/>
      <c r="IHO56" s="615"/>
      <c r="IHP56" s="615"/>
      <c r="IHQ56" s="615"/>
      <c r="IHR56" s="615"/>
      <c r="IHS56" s="615"/>
      <c r="IHT56" s="615"/>
      <c r="IHU56" s="615"/>
      <c r="IHV56" s="615"/>
      <c r="IHW56" s="615"/>
      <c r="IHX56" s="615"/>
      <c r="IHY56" s="615"/>
      <c r="IHZ56" s="615"/>
      <c r="IIA56" s="615"/>
      <c r="IIB56" s="615"/>
      <c r="IIC56" s="615" t="s">
        <v>404</v>
      </c>
      <c r="IID56" s="615"/>
      <c r="IIE56" s="615"/>
      <c r="IIF56" s="615"/>
      <c r="IIG56" s="615"/>
      <c r="IIH56" s="615"/>
      <c r="III56" s="615"/>
      <c r="IIJ56" s="615"/>
      <c r="IIK56" s="615"/>
      <c r="IIL56" s="615"/>
      <c r="IIM56" s="615"/>
      <c r="IIN56" s="615"/>
      <c r="IIO56" s="615"/>
      <c r="IIP56" s="615"/>
      <c r="IIQ56" s="615"/>
      <c r="IIR56" s="615"/>
      <c r="IIS56" s="615" t="s">
        <v>404</v>
      </c>
      <c r="IIT56" s="615"/>
      <c r="IIU56" s="615"/>
      <c r="IIV56" s="615"/>
      <c r="IIW56" s="615"/>
      <c r="IIX56" s="615"/>
      <c r="IIY56" s="615"/>
      <c r="IIZ56" s="615"/>
      <c r="IJA56" s="615"/>
      <c r="IJB56" s="615"/>
      <c r="IJC56" s="615"/>
      <c r="IJD56" s="615"/>
      <c r="IJE56" s="615"/>
      <c r="IJF56" s="615"/>
      <c r="IJG56" s="615"/>
      <c r="IJH56" s="615"/>
      <c r="IJI56" s="615" t="s">
        <v>404</v>
      </c>
      <c r="IJJ56" s="615"/>
      <c r="IJK56" s="615"/>
      <c r="IJL56" s="615"/>
      <c r="IJM56" s="615"/>
      <c r="IJN56" s="615"/>
      <c r="IJO56" s="615"/>
      <c r="IJP56" s="615"/>
      <c r="IJQ56" s="615"/>
      <c r="IJR56" s="615"/>
      <c r="IJS56" s="615"/>
      <c r="IJT56" s="615"/>
      <c r="IJU56" s="615"/>
      <c r="IJV56" s="615"/>
      <c r="IJW56" s="615"/>
      <c r="IJX56" s="615"/>
      <c r="IJY56" s="615" t="s">
        <v>404</v>
      </c>
      <c r="IJZ56" s="615"/>
      <c r="IKA56" s="615"/>
      <c r="IKB56" s="615"/>
      <c r="IKC56" s="615"/>
      <c r="IKD56" s="615"/>
      <c r="IKE56" s="615"/>
      <c r="IKF56" s="615"/>
      <c r="IKG56" s="615"/>
      <c r="IKH56" s="615"/>
      <c r="IKI56" s="615"/>
      <c r="IKJ56" s="615"/>
      <c r="IKK56" s="615"/>
      <c r="IKL56" s="615"/>
      <c r="IKM56" s="615"/>
      <c r="IKN56" s="615"/>
      <c r="IKO56" s="615" t="s">
        <v>404</v>
      </c>
      <c r="IKP56" s="615"/>
      <c r="IKQ56" s="615"/>
      <c r="IKR56" s="615"/>
      <c r="IKS56" s="615"/>
      <c r="IKT56" s="615"/>
      <c r="IKU56" s="615"/>
      <c r="IKV56" s="615"/>
      <c r="IKW56" s="615"/>
      <c r="IKX56" s="615"/>
      <c r="IKY56" s="615"/>
      <c r="IKZ56" s="615"/>
      <c r="ILA56" s="615"/>
      <c r="ILB56" s="615"/>
      <c r="ILC56" s="615"/>
      <c r="ILD56" s="615"/>
      <c r="ILE56" s="615" t="s">
        <v>404</v>
      </c>
      <c r="ILF56" s="615"/>
      <c r="ILG56" s="615"/>
      <c r="ILH56" s="615"/>
      <c r="ILI56" s="615"/>
      <c r="ILJ56" s="615"/>
      <c r="ILK56" s="615"/>
      <c r="ILL56" s="615"/>
      <c r="ILM56" s="615"/>
      <c r="ILN56" s="615"/>
      <c r="ILO56" s="615"/>
      <c r="ILP56" s="615"/>
      <c r="ILQ56" s="615"/>
      <c r="ILR56" s="615"/>
      <c r="ILS56" s="615"/>
      <c r="ILT56" s="615"/>
      <c r="ILU56" s="615" t="s">
        <v>404</v>
      </c>
      <c r="ILV56" s="615"/>
      <c r="ILW56" s="615"/>
      <c r="ILX56" s="615"/>
      <c r="ILY56" s="615"/>
      <c r="ILZ56" s="615"/>
      <c r="IMA56" s="615"/>
      <c r="IMB56" s="615"/>
      <c r="IMC56" s="615"/>
      <c r="IMD56" s="615"/>
      <c r="IME56" s="615"/>
      <c r="IMF56" s="615"/>
      <c r="IMG56" s="615"/>
      <c r="IMH56" s="615"/>
      <c r="IMI56" s="615"/>
      <c r="IMJ56" s="615"/>
      <c r="IMK56" s="615" t="s">
        <v>404</v>
      </c>
      <c r="IML56" s="615"/>
      <c r="IMM56" s="615"/>
      <c r="IMN56" s="615"/>
      <c r="IMO56" s="615"/>
      <c r="IMP56" s="615"/>
      <c r="IMQ56" s="615"/>
      <c r="IMR56" s="615"/>
      <c r="IMS56" s="615"/>
      <c r="IMT56" s="615"/>
      <c r="IMU56" s="615"/>
      <c r="IMV56" s="615"/>
      <c r="IMW56" s="615"/>
      <c r="IMX56" s="615"/>
      <c r="IMY56" s="615"/>
      <c r="IMZ56" s="615"/>
      <c r="INA56" s="615" t="s">
        <v>404</v>
      </c>
      <c r="INB56" s="615"/>
      <c r="INC56" s="615"/>
      <c r="IND56" s="615"/>
      <c r="INE56" s="615"/>
      <c r="INF56" s="615"/>
      <c r="ING56" s="615"/>
      <c r="INH56" s="615"/>
      <c r="INI56" s="615"/>
      <c r="INJ56" s="615"/>
      <c r="INK56" s="615"/>
      <c r="INL56" s="615"/>
      <c r="INM56" s="615"/>
      <c r="INN56" s="615"/>
      <c r="INO56" s="615"/>
      <c r="INP56" s="615"/>
      <c r="INQ56" s="615" t="s">
        <v>404</v>
      </c>
      <c r="INR56" s="615"/>
      <c r="INS56" s="615"/>
      <c r="INT56" s="615"/>
      <c r="INU56" s="615"/>
      <c r="INV56" s="615"/>
      <c r="INW56" s="615"/>
      <c r="INX56" s="615"/>
      <c r="INY56" s="615"/>
      <c r="INZ56" s="615"/>
      <c r="IOA56" s="615"/>
      <c r="IOB56" s="615"/>
      <c r="IOC56" s="615"/>
      <c r="IOD56" s="615"/>
      <c r="IOE56" s="615"/>
      <c r="IOF56" s="615"/>
      <c r="IOG56" s="615" t="s">
        <v>404</v>
      </c>
      <c r="IOH56" s="615"/>
      <c r="IOI56" s="615"/>
      <c r="IOJ56" s="615"/>
      <c r="IOK56" s="615"/>
      <c r="IOL56" s="615"/>
      <c r="IOM56" s="615"/>
      <c r="ION56" s="615"/>
      <c r="IOO56" s="615"/>
      <c r="IOP56" s="615"/>
      <c r="IOQ56" s="615"/>
      <c r="IOR56" s="615"/>
      <c r="IOS56" s="615"/>
      <c r="IOT56" s="615"/>
      <c r="IOU56" s="615"/>
      <c r="IOV56" s="615"/>
      <c r="IOW56" s="615" t="s">
        <v>404</v>
      </c>
      <c r="IOX56" s="615"/>
      <c r="IOY56" s="615"/>
      <c r="IOZ56" s="615"/>
      <c r="IPA56" s="615"/>
      <c r="IPB56" s="615"/>
      <c r="IPC56" s="615"/>
      <c r="IPD56" s="615"/>
      <c r="IPE56" s="615"/>
      <c r="IPF56" s="615"/>
      <c r="IPG56" s="615"/>
      <c r="IPH56" s="615"/>
      <c r="IPI56" s="615"/>
      <c r="IPJ56" s="615"/>
      <c r="IPK56" s="615"/>
      <c r="IPL56" s="615"/>
      <c r="IPM56" s="615" t="s">
        <v>404</v>
      </c>
      <c r="IPN56" s="615"/>
      <c r="IPO56" s="615"/>
      <c r="IPP56" s="615"/>
      <c r="IPQ56" s="615"/>
      <c r="IPR56" s="615"/>
      <c r="IPS56" s="615"/>
      <c r="IPT56" s="615"/>
      <c r="IPU56" s="615"/>
      <c r="IPV56" s="615"/>
      <c r="IPW56" s="615"/>
      <c r="IPX56" s="615"/>
      <c r="IPY56" s="615"/>
      <c r="IPZ56" s="615"/>
      <c r="IQA56" s="615"/>
      <c r="IQB56" s="615"/>
      <c r="IQC56" s="615" t="s">
        <v>404</v>
      </c>
      <c r="IQD56" s="615"/>
      <c r="IQE56" s="615"/>
      <c r="IQF56" s="615"/>
      <c r="IQG56" s="615"/>
      <c r="IQH56" s="615"/>
      <c r="IQI56" s="615"/>
      <c r="IQJ56" s="615"/>
      <c r="IQK56" s="615"/>
      <c r="IQL56" s="615"/>
      <c r="IQM56" s="615"/>
      <c r="IQN56" s="615"/>
      <c r="IQO56" s="615"/>
      <c r="IQP56" s="615"/>
      <c r="IQQ56" s="615"/>
      <c r="IQR56" s="615"/>
      <c r="IQS56" s="615" t="s">
        <v>404</v>
      </c>
      <c r="IQT56" s="615"/>
      <c r="IQU56" s="615"/>
      <c r="IQV56" s="615"/>
      <c r="IQW56" s="615"/>
      <c r="IQX56" s="615"/>
      <c r="IQY56" s="615"/>
      <c r="IQZ56" s="615"/>
      <c r="IRA56" s="615"/>
      <c r="IRB56" s="615"/>
      <c r="IRC56" s="615"/>
      <c r="IRD56" s="615"/>
      <c r="IRE56" s="615"/>
      <c r="IRF56" s="615"/>
      <c r="IRG56" s="615"/>
      <c r="IRH56" s="615"/>
      <c r="IRI56" s="615" t="s">
        <v>404</v>
      </c>
      <c r="IRJ56" s="615"/>
      <c r="IRK56" s="615"/>
      <c r="IRL56" s="615"/>
      <c r="IRM56" s="615"/>
      <c r="IRN56" s="615"/>
      <c r="IRO56" s="615"/>
      <c r="IRP56" s="615"/>
      <c r="IRQ56" s="615"/>
      <c r="IRR56" s="615"/>
      <c r="IRS56" s="615"/>
      <c r="IRT56" s="615"/>
      <c r="IRU56" s="615"/>
      <c r="IRV56" s="615"/>
      <c r="IRW56" s="615"/>
      <c r="IRX56" s="615"/>
      <c r="IRY56" s="615" t="s">
        <v>404</v>
      </c>
      <c r="IRZ56" s="615"/>
      <c r="ISA56" s="615"/>
      <c r="ISB56" s="615"/>
      <c r="ISC56" s="615"/>
      <c r="ISD56" s="615"/>
      <c r="ISE56" s="615"/>
      <c r="ISF56" s="615"/>
      <c r="ISG56" s="615"/>
      <c r="ISH56" s="615"/>
      <c r="ISI56" s="615"/>
      <c r="ISJ56" s="615"/>
      <c r="ISK56" s="615"/>
      <c r="ISL56" s="615"/>
      <c r="ISM56" s="615"/>
      <c r="ISN56" s="615"/>
      <c r="ISO56" s="615" t="s">
        <v>404</v>
      </c>
      <c r="ISP56" s="615"/>
      <c r="ISQ56" s="615"/>
      <c r="ISR56" s="615"/>
      <c r="ISS56" s="615"/>
      <c r="IST56" s="615"/>
      <c r="ISU56" s="615"/>
      <c r="ISV56" s="615"/>
      <c r="ISW56" s="615"/>
      <c r="ISX56" s="615"/>
      <c r="ISY56" s="615"/>
      <c r="ISZ56" s="615"/>
      <c r="ITA56" s="615"/>
      <c r="ITB56" s="615"/>
      <c r="ITC56" s="615"/>
      <c r="ITD56" s="615"/>
      <c r="ITE56" s="615" t="s">
        <v>404</v>
      </c>
      <c r="ITF56" s="615"/>
      <c r="ITG56" s="615"/>
      <c r="ITH56" s="615"/>
      <c r="ITI56" s="615"/>
      <c r="ITJ56" s="615"/>
      <c r="ITK56" s="615"/>
      <c r="ITL56" s="615"/>
      <c r="ITM56" s="615"/>
      <c r="ITN56" s="615"/>
      <c r="ITO56" s="615"/>
      <c r="ITP56" s="615"/>
      <c r="ITQ56" s="615"/>
      <c r="ITR56" s="615"/>
      <c r="ITS56" s="615"/>
      <c r="ITT56" s="615"/>
      <c r="ITU56" s="615" t="s">
        <v>404</v>
      </c>
      <c r="ITV56" s="615"/>
      <c r="ITW56" s="615"/>
      <c r="ITX56" s="615"/>
      <c r="ITY56" s="615"/>
      <c r="ITZ56" s="615"/>
      <c r="IUA56" s="615"/>
      <c r="IUB56" s="615"/>
      <c r="IUC56" s="615"/>
      <c r="IUD56" s="615"/>
      <c r="IUE56" s="615"/>
      <c r="IUF56" s="615"/>
      <c r="IUG56" s="615"/>
      <c r="IUH56" s="615"/>
      <c r="IUI56" s="615"/>
      <c r="IUJ56" s="615"/>
      <c r="IUK56" s="615" t="s">
        <v>404</v>
      </c>
      <c r="IUL56" s="615"/>
      <c r="IUM56" s="615"/>
      <c r="IUN56" s="615"/>
      <c r="IUO56" s="615"/>
      <c r="IUP56" s="615"/>
      <c r="IUQ56" s="615"/>
      <c r="IUR56" s="615"/>
      <c r="IUS56" s="615"/>
      <c r="IUT56" s="615"/>
      <c r="IUU56" s="615"/>
      <c r="IUV56" s="615"/>
      <c r="IUW56" s="615"/>
      <c r="IUX56" s="615"/>
      <c r="IUY56" s="615"/>
      <c r="IUZ56" s="615"/>
      <c r="IVA56" s="615" t="s">
        <v>404</v>
      </c>
      <c r="IVB56" s="615"/>
      <c r="IVC56" s="615"/>
      <c r="IVD56" s="615"/>
      <c r="IVE56" s="615"/>
      <c r="IVF56" s="615"/>
      <c r="IVG56" s="615"/>
      <c r="IVH56" s="615"/>
      <c r="IVI56" s="615"/>
      <c r="IVJ56" s="615"/>
      <c r="IVK56" s="615"/>
      <c r="IVL56" s="615"/>
      <c r="IVM56" s="615"/>
      <c r="IVN56" s="615"/>
      <c r="IVO56" s="615"/>
      <c r="IVP56" s="615"/>
      <c r="IVQ56" s="615" t="s">
        <v>404</v>
      </c>
      <c r="IVR56" s="615"/>
      <c r="IVS56" s="615"/>
      <c r="IVT56" s="615"/>
      <c r="IVU56" s="615"/>
      <c r="IVV56" s="615"/>
      <c r="IVW56" s="615"/>
      <c r="IVX56" s="615"/>
      <c r="IVY56" s="615"/>
      <c r="IVZ56" s="615"/>
      <c r="IWA56" s="615"/>
      <c r="IWB56" s="615"/>
      <c r="IWC56" s="615"/>
      <c r="IWD56" s="615"/>
      <c r="IWE56" s="615"/>
      <c r="IWF56" s="615"/>
      <c r="IWG56" s="615" t="s">
        <v>404</v>
      </c>
      <c r="IWH56" s="615"/>
      <c r="IWI56" s="615"/>
      <c r="IWJ56" s="615"/>
      <c r="IWK56" s="615"/>
      <c r="IWL56" s="615"/>
      <c r="IWM56" s="615"/>
      <c r="IWN56" s="615"/>
      <c r="IWO56" s="615"/>
      <c r="IWP56" s="615"/>
      <c r="IWQ56" s="615"/>
      <c r="IWR56" s="615"/>
      <c r="IWS56" s="615"/>
      <c r="IWT56" s="615"/>
      <c r="IWU56" s="615"/>
      <c r="IWV56" s="615"/>
      <c r="IWW56" s="615" t="s">
        <v>404</v>
      </c>
      <c r="IWX56" s="615"/>
      <c r="IWY56" s="615"/>
      <c r="IWZ56" s="615"/>
      <c r="IXA56" s="615"/>
      <c r="IXB56" s="615"/>
      <c r="IXC56" s="615"/>
      <c r="IXD56" s="615"/>
      <c r="IXE56" s="615"/>
      <c r="IXF56" s="615"/>
      <c r="IXG56" s="615"/>
      <c r="IXH56" s="615"/>
      <c r="IXI56" s="615"/>
      <c r="IXJ56" s="615"/>
      <c r="IXK56" s="615"/>
      <c r="IXL56" s="615"/>
      <c r="IXM56" s="615" t="s">
        <v>404</v>
      </c>
      <c r="IXN56" s="615"/>
      <c r="IXO56" s="615"/>
      <c r="IXP56" s="615"/>
      <c r="IXQ56" s="615"/>
      <c r="IXR56" s="615"/>
      <c r="IXS56" s="615"/>
      <c r="IXT56" s="615"/>
      <c r="IXU56" s="615"/>
      <c r="IXV56" s="615"/>
      <c r="IXW56" s="615"/>
      <c r="IXX56" s="615"/>
      <c r="IXY56" s="615"/>
      <c r="IXZ56" s="615"/>
      <c r="IYA56" s="615"/>
      <c r="IYB56" s="615"/>
      <c r="IYC56" s="615" t="s">
        <v>404</v>
      </c>
      <c r="IYD56" s="615"/>
      <c r="IYE56" s="615"/>
      <c r="IYF56" s="615"/>
      <c r="IYG56" s="615"/>
      <c r="IYH56" s="615"/>
      <c r="IYI56" s="615"/>
      <c r="IYJ56" s="615"/>
      <c r="IYK56" s="615"/>
      <c r="IYL56" s="615"/>
      <c r="IYM56" s="615"/>
      <c r="IYN56" s="615"/>
      <c r="IYO56" s="615"/>
      <c r="IYP56" s="615"/>
      <c r="IYQ56" s="615"/>
      <c r="IYR56" s="615"/>
      <c r="IYS56" s="615" t="s">
        <v>404</v>
      </c>
      <c r="IYT56" s="615"/>
      <c r="IYU56" s="615"/>
      <c r="IYV56" s="615"/>
      <c r="IYW56" s="615"/>
      <c r="IYX56" s="615"/>
      <c r="IYY56" s="615"/>
      <c r="IYZ56" s="615"/>
      <c r="IZA56" s="615"/>
      <c r="IZB56" s="615"/>
      <c r="IZC56" s="615"/>
      <c r="IZD56" s="615"/>
      <c r="IZE56" s="615"/>
      <c r="IZF56" s="615"/>
      <c r="IZG56" s="615"/>
      <c r="IZH56" s="615"/>
      <c r="IZI56" s="615" t="s">
        <v>404</v>
      </c>
      <c r="IZJ56" s="615"/>
      <c r="IZK56" s="615"/>
      <c r="IZL56" s="615"/>
      <c r="IZM56" s="615"/>
      <c r="IZN56" s="615"/>
      <c r="IZO56" s="615"/>
      <c r="IZP56" s="615"/>
      <c r="IZQ56" s="615"/>
      <c r="IZR56" s="615"/>
      <c r="IZS56" s="615"/>
      <c r="IZT56" s="615"/>
      <c r="IZU56" s="615"/>
      <c r="IZV56" s="615"/>
      <c r="IZW56" s="615"/>
      <c r="IZX56" s="615"/>
      <c r="IZY56" s="615" t="s">
        <v>404</v>
      </c>
      <c r="IZZ56" s="615"/>
      <c r="JAA56" s="615"/>
      <c r="JAB56" s="615"/>
      <c r="JAC56" s="615"/>
      <c r="JAD56" s="615"/>
      <c r="JAE56" s="615"/>
      <c r="JAF56" s="615"/>
      <c r="JAG56" s="615"/>
      <c r="JAH56" s="615"/>
      <c r="JAI56" s="615"/>
      <c r="JAJ56" s="615"/>
      <c r="JAK56" s="615"/>
      <c r="JAL56" s="615"/>
      <c r="JAM56" s="615"/>
      <c r="JAN56" s="615"/>
      <c r="JAO56" s="615" t="s">
        <v>404</v>
      </c>
      <c r="JAP56" s="615"/>
      <c r="JAQ56" s="615"/>
      <c r="JAR56" s="615"/>
      <c r="JAS56" s="615"/>
      <c r="JAT56" s="615"/>
      <c r="JAU56" s="615"/>
      <c r="JAV56" s="615"/>
      <c r="JAW56" s="615"/>
      <c r="JAX56" s="615"/>
      <c r="JAY56" s="615"/>
      <c r="JAZ56" s="615"/>
      <c r="JBA56" s="615"/>
      <c r="JBB56" s="615"/>
      <c r="JBC56" s="615"/>
      <c r="JBD56" s="615"/>
      <c r="JBE56" s="615" t="s">
        <v>404</v>
      </c>
      <c r="JBF56" s="615"/>
      <c r="JBG56" s="615"/>
      <c r="JBH56" s="615"/>
      <c r="JBI56" s="615"/>
      <c r="JBJ56" s="615"/>
      <c r="JBK56" s="615"/>
      <c r="JBL56" s="615"/>
      <c r="JBM56" s="615"/>
      <c r="JBN56" s="615"/>
      <c r="JBO56" s="615"/>
      <c r="JBP56" s="615"/>
      <c r="JBQ56" s="615"/>
      <c r="JBR56" s="615"/>
      <c r="JBS56" s="615"/>
      <c r="JBT56" s="615"/>
      <c r="JBU56" s="615" t="s">
        <v>404</v>
      </c>
      <c r="JBV56" s="615"/>
      <c r="JBW56" s="615"/>
      <c r="JBX56" s="615"/>
      <c r="JBY56" s="615"/>
      <c r="JBZ56" s="615"/>
      <c r="JCA56" s="615"/>
      <c r="JCB56" s="615"/>
      <c r="JCC56" s="615"/>
      <c r="JCD56" s="615"/>
      <c r="JCE56" s="615"/>
      <c r="JCF56" s="615"/>
      <c r="JCG56" s="615"/>
      <c r="JCH56" s="615"/>
      <c r="JCI56" s="615"/>
      <c r="JCJ56" s="615"/>
      <c r="JCK56" s="615" t="s">
        <v>404</v>
      </c>
      <c r="JCL56" s="615"/>
      <c r="JCM56" s="615"/>
      <c r="JCN56" s="615"/>
      <c r="JCO56" s="615"/>
      <c r="JCP56" s="615"/>
      <c r="JCQ56" s="615"/>
      <c r="JCR56" s="615"/>
      <c r="JCS56" s="615"/>
      <c r="JCT56" s="615"/>
      <c r="JCU56" s="615"/>
      <c r="JCV56" s="615"/>
      <c r="JCW56" s="615"/>
      <c r="JCX56" s="615"/>
      <c r="JCY56" s="615"/>
      <c r="JCZ56" s="615"/>
      <c r="JDA56" s="615" t="s">
        <v>404</v>
      </c>
      <c r="JDB56" s="615"/>
      <c r="JDC56" s="615"/>
      <c r="JDD56" s="615"/>
      <c r="JDE56" s="615"/>
      <c r="JDF56" s="615"/>
      <c r="JDG56" s="615"/>
      <c r="JDH56" s="615"/>
      <c r="JDI56" s="615"/>
      <c r="JDJ56" s="615"/>
      <c r="JDK56" s="615"/>
      <c r="JDL56" s="615"/>
      <c r="JDM56" s="615"/>
      <c r="JDN56" s="615"/>
      <c r="JDO56" s="615"/>
      <c r="JDP56" s="615"/>
      <c r="JDQ56" s="615" t="s">
        <v>404</v>
      </c>
      <c r="JDR56" s="615"/>
      <c r="JDS56" s="615"/>
      <c r="JDT56" s="615"/>
      <c r="JDU56" s="615"/>
      <c r="JDV56" s="615"/>
      <c r="JDW56" s="615"/>
      <c r="JDX56" s="615"/>
      <c r="JDY56" s="615"/>
      <c r="JDZ56" s="615"/>
      <c r="JEA56" s="615"/>
      <c r="JEB56" s="615"/>
      <c r="JEC56" s="615"/>
      <c r="JED56" s="615"/>
      <c r="JEE56" s="615"/>
      <c r="JEF56" s="615"/>
      <c r="JEG56" s="615" t="s">
        <v>404</v>
      </c>
      <c r="JEH56" s="615"/>
      <c r="JEI56" s="615"/>
      <c r="JEJ56" s="615"/>
      <c r="JEK56" s="615"/>
      <c r="JEL56" s="615"/>
      <c r="JEM56" s="615"/>
      <c r="JEN56" s="615"/>
      <c r="JEO56" s="615"/>
      <c r="JEP56" s="615"/>
      <c r="JEQ56" s="615"/>
      <c r="JER56" s="615"/>
      <c r="JES56" s="615"/>
      <c r="JET56" s="615"/>
      <c r="JEU56" s="615"/>
      <c r="JEV56" s="615"/>
      <c r="JEW56" s="615" t="s">
        <v>404</v>
      </c>
      <c r="JEX56" s="615"/>
      <c r="JEY56" s="615"/>
      <c r="JEZ56" s="615"/>
      <c r="JFA56" s="615"/>
      <c r="JFB56" s="615"/>
      <c r="JFC56" s="615"/>
      <c r="JFD56" s="615"/>
      <c r="JFE56" s="615"/>
      <c r="JFF56" s="615"/>
      <c r="JFG56" s="615"/>
      <c r="JFH56" s="615"/>
      <c r="JFI56" s="615"/>
      <c r="JFJ56" s="615"/>
      <c r="JFK56" s="615"/>
      <c r="JFL56" s="615"/>
      <c r="JFM56" s="615" t="s">
        <v>404</v>
      </c>
      <c r="JFN56" s="615"/>
      <c r="JFO56" s="615"/>
      <c r="JFP56" s="615"/>
      <c r="JFQ56" s="615"/>
      <c r="JFR56" s="615"/>
      <c r="JFS56" s="615"/>
      <c r="JFT56" s="615"/>
      <c r="JFU56" s="615"/>
      <c r="JFV56" s="615"/>
      <c r="JFW56" s="615"/>
      <c r="JFX56" s="615"/>
      <c r="JFY56" s="615"/>
      <c r="JFZ56" s="615"/>
      <c r="JGA56" s="615"/>
      <c r="JGB56" s="615"/>
      <c r="JGC56" s="615" t="s">
        <v>404</v>
      </c>
      <c r="JGD56" s="615"/>
      <c r="JGE56" s="615"/>
      <c r="JGF56" s="615"/>
      <c r="JGG56" s="615"/>
      <c r="JGH56" s="615"/>
      <c r="JGI56" s="615"/>
      <c r="JGJ56" s="615"/>
      <c r="JGK56" s="615"/>
      <c r="JGL56" s="615"/>
      <c r="JGM56" s="615"/>
      <c r="JGN56" s="615"/>
      <c r="JGO56" s="615"/>
      <c r="JGP56" s="615"/>
      <c r="JGQ56" s="615"/>
      <c r="JGR56" s="615"/>
      <c r="JGS56" s="615" t="s">
        <v>404</v>
      </c>
      <c r="JGT56" s="615"/>
      <c r="JGU56" s="615"/>
      <c r="JGV56" s="615"/>
      <c r="JGW56" s="615"/>
      <c r="JGX56" s="615"/>
      <c r="JGY56" s="615"/>
      <c r="JGZ56" s="615"/>
      <c r="JHA56" s="615"/>
      <c r="JHB56" s="615"/>
      <c r="JHC56" s="615"/>
      <c r="JHD56" s="615"/>
      <c r="JHE56" s="615"/>
      <c r="JHF56" s="615"/>
      <c r="JHG56" s="615"/>
      <c r="JHH56" s="615"/>
      <c r="JHI56" s="615" t="s">
        <v>404</v>
      </c>
      <c r="JHJ56" s="615"/>
      <c r="JHK56" s="615"/>
      <c r="JHL56" s="615"/>
      <c r="JHM56" s="615"/>
      <c r="JHN56" s="615"/>
      <c r="JHO56" s="615"/>
      <c r="JHP56" s="615"/>
      <c r="JHQ56" s="615"/>
      <c r="JHR56" s="615"/>
      <c r="JHS56" s="615"/>
      <c r="JHT56" s="615"/>
      <c r="JHU56" s="615"/>
      <c r="JHV56" s="615"/>
      <c r="JHW56" s="615"/>
      <c r="JHX56" s="615"/>
      <c r="JHY56" s="615" t="s">
        <v>404</v>
      </c>
      <c r="JHZ56" s="615"/>
      <c r="JIA56" s="615"/>
      <c r="JIB56" s="615"/>
      <c r="JIC56" s="615"/>
      <c r="JID56" s="615"/>
      <c r="JIE56" s="615"/>
      <c r="JIF56" s="615"/>
      <c r="JIG56" s="615"/>
      <c r="JIH56" s="615"/>
      <c r="JII56" s="615"/>
      <c r="JIJ56" s="615"/>
      <c r="JIK56" s="615"/>
      <c r="JIL56" s="615"/>
      <c r="JIM56" s="615"/>
      <c r="JIN56" s="615"/>
      <c r="JIO56" s="615" t="s">
        <v>404</v>
      </c>
      <c r="JIP56" s="615"/>
      <c r="JIQ56" s="615"/>
      <c r="JIR56" s="615"/>
      <c r="JIS56" s="615"/>
      <c r="JIT56" s="615"/>
      <c r="JIU56" s="615"/>
      <c r="JIV56" s="615"/>
      <c r="JIW56" s="615"/>
      <c r="JIX56" s="615"/>
      <c r="JIY56" s="615"/>
      <c r="JIZ56" s="615"/>
      <c r="JJA56" s="615"/>
      <c r="JJB56" s="615"/>
      <c r="JJC56" s="615"/>
      <c r="JJD56" s="615"/>
      <c r="JJE56" s="615" t="s">
        <v>404</v>
      </c>
      <c r="JJF56" s="615"/>
      <c r="JJG56" s="615"/>
      <c r="JJH56" s="615"/>
      <c r="JJI56" s="615"/>
      <c r="JJJ56" s="615"/>
      <c r="JJK56" s="615"/>
      <c r="JJL56" s="615"/>
      <c r="JJM56" s="615"/>
      <c r="JJN56" s="615"/>
      <c r="JJO56" s="615"/>
      <c r="JJP56" s="615"/>
      <c r="JJQ56" s="615"/>
      <c r="JJR56" s="615"/>
      <c r="JJS56" s="615"/>
      <c r="JJT56" s="615"/>
      <c r="JJU56" s="615" t="s">
        <v>404</v>
      </c>
      <c r="JJV56" s="615"/>
      <c r="JJW56" s="615"/>
      <c r="JJX56" s="615"/>
      <c r="JJY56" s="615"/>
      <c r="JJZ56" s="615"/>
      <c r="JKA56" s="615"/>
      <c r="JKB56" s="615"/>
      <c r="JKC56" s="615"/>
      <c r="JKD56" s="615"/>
      <c r="JKE56" s="615"/>
      <c r="JKF56" s="615"/>
      <c r="JKG56" s="615"/>
      <c r="JKH56" s="615"/>
      <c r="JKI56" s="615"/>
      <c r="JKJ56" s="615"/>
      <c r="JKK56" s="615" t="s">
        <v>404</v>
      </c>
      <c r="JKL56" s="615"/>
      <c r="JKM56" s="615"/>
      <c r="JKN56" s="615"/>
      <c r="JKO56" s="615"/>
      <c r="JKP56" s="615"/>
      <c r="JKQ56" s="615"/>
      <c r="JKR56" s="615"/>
      <c r="JKS56" s="615"/>
      <c r="JKT56" s="615"/>
      <c r="JKU56" s="615"/>
      <c r="JKV56" s="615"/>
      <c r="JKW56" s="615"/>
      <c r="JKX56" s="615"/>
      <c r="JKY56" s="615"/>
      <c r="JKZ56" s="615"/>
      <c r="JLA56" s="615" t="s">
        <v>404</v>
      </c>
      <c r="JLB56" s="615"/>
      <c r="JLC56" s="615"/>
      <c r="JLD56" s="615"/>
      <c r="JLE56" s="615"/>
      <c r="JLF56" s="615"/>
      <c r="JLG56" s="615"/>
      <c r="JLH56" s="615"/>
      <c r="JLI56" s="615"/>
      <c r="JLJ56" s="615"/>
      <c r="JLK56" s="615"/>
      <c r="JLL56" s="615"/>
      <c r="JLM56" s="615"/>
      <c r="JLN56" s="615"/>
      <c r="JLO56" s="615"/>
      <c r="JLP56" s="615"/>
      <c r="JLQ56" s="615" t="s">
        <v>404</v>
      </c>
      <c r="JLR56" s="615"/>
      <c r="JLS56" s="615"/>
      <c r="JLT56" s="615"/>
      <c r="JLU56" s="615"/>
      <c r="JLV56" s="615"/>
      <c r="JLW56" s="615"/>
      <c r="JLX56" s="615"/>
      <c r="JLY56" s="615"/>
      <c r="JLZ56" s="615"/>
      <c r="JMA56" s="615"/>
      <c r="JMB56" s="615"/>
      <c r="JMC56" s="615"/>
      <c r="JMD56" s="615"/>
      <c r="JME56" s="615"/>
      <c r="JMF56" s="615"/>
      <c r="JMG56" s="615" t="s">
        <v>404</v>
      </c>
      <c r="JMH56" s="615"/>
      <c r="JMI56" s="615"/>
      <c r="JMJ56" s="615"/>
      <c r="JMK56" s="615"/>
      <c r="JML56" s="615"/>
      <c r="JMM56" s="615"/>
      <c r="JMN56" s="615"/>
      <c r="JMO56" s="615"/>
      <c r="JMP56" s="615"/>
      <c r="JMQ56" s="615"/>
      <c r="JMR56" s="615"/>
      <c r="JMS56" s="615"/>
      <c r="JMT56" s="615"/>
      <c r="JMU56" s="615"/>
      <c r="JMV56" s="615"/>
      <c r="JMW56" s="615" t="s">
        <v>404</v>
      </c>
      <c r="JMX56" s="615"/>
      <c r="JMY56" s="615"/>
      <c r="JMZ56" s="615"/>
      <c r="JNA56" s="615"/>
      <c r="JNB56" s="615"/>
      <c r="JNC56" s="615"/>
      <c r="JND56" s="615"/>
      <c r="JNE56" s="615"/>
      <c r="JNF56" s="615"/>
      <c r="JNG56" s="615"/>
      <c r="JNH56" s="615"/>
      <c r="JNI56" s="615"/>
      <c r="JNJ56" s="615"/>
      <c r="JNK56" s="615"/>
      <c r="JNL56" s="615"/>
      <c r="JNM56" s="615" t="s">
        <v>404</v>
      </c>
      <c r="JNN56" s="615"/>
      <c r="JNO56" s="615"/>
      <c r="JNP56" s="615"/>
      <c r="JNQ56" s="615"/>
      <c r="JNR56" s="615"/>
      <c r="JNS56" s="615"/>
      <c r="JNT56" s="615"/>
      <c r="JNU56" s="615"/>
      <c r="JNV56" s="615"/>
      <c r="JNW56" s="615"/>
      <c r="JNX56" s="615"/>
      <c r="JNY56" s="615"/>
      <c r="JNZ56" s="615"/>
      <c r="JOA56" s="615"/>
      <c r="JOB56" s="615"/>
      <c r="JOC56" s="615" t="s">
        <v>404</v>
      </c>
      <c r="JOD56" s="615"/>
      <c r="JOE56" s="615"/>
      <c r="JOF56" s="615"/>
      <c r="JOG56" s="615"/>
      <c r="JOH56" s="615"/>
      <c r="JOI56" s="615"/>
      <c r="JOJ56" s="615"/>
      <c r="JOK56" s="615"/>
      <c r="JOL56" s="615"/>
      <c r="JOM56" s="615"/>
      <c r="JON56" s="615"/>
      <c r="JOO56" s="615"/>
      <c r="JOP56" s="615"/>
      <c r="JOQ56" s="615"/>
      <c r="JOR56" s="615"/>
      <c r="JOS56" s="615" t="s">
        <v>404</v>
      </c>
      <c r="JOT56" s="615"/>
      <c r="JOU56" s="615"/>
      <c r="JOV56" s="615"/>
      <c r="JOW56" s="615"/>
      <c r="JOX56" s="615"/>
      <c r="JOY56" s="615"/>
      <c r="JOZ56" s="615"/>
      <c r="JPA56" s="615"/>
      <c r="JPB56" s="615"/>
      <c r="JPC56" s="615"/>
      <c r="JPD56" s="615"/>
      <c r="JPE56" s="615"/>
      <c r="JPF56" s="615"/>
      <c r="JPG56" s="615"/>
      <c r="JPH56" s="615"/>
      <c r="JPI56" s="615" t="s">
        <v>404</v>
      </c>
      <c r="JPJ56" s="615"/>
      <c r="JPK56" s="615"/>
      <c r="JPL56" s="615"/>
      <c r="JPM56" s="615"/>
      <c r="JPN56" s="615"/>
      <c r="JPO56" s="615"/>
      <c r="JPP56" s="615"/>
      <c r="JPQ56" s="615"/>
      <c r="JPR56" s="615"/>
      <c r="JPS56" s="615"/>
      <c r="JPT56" s="615"/>
      <c r="JPU56" s="615"/>
      <c r="JPV56" s="615"/>
      <c r="JPW56" s="615"/>
      <c r="JPX56" s="615"/>
      <c r="JPY56" s="615" t="s">
        <v>404</v>
      </c>
      <c r="JPZ56" s="615"/>
      <c r="JQA56" s="615"/>
      <c r="JQB56" s="615"/>
      <c r="JQC56" s="615"/>
      <c r="JQD56" s="615"/>
      <c r="JQE56" s="615"/>
      <c r="JQF56" s="615"/>
      <c r="JQG56" s="615"/>
      <c r="JQH56" s="615"/>
      <c r="JQI56" s="615"/>
      <c r="JQJ56" s="615"/>
      <c r="JQK56" s="615"/>
      <c r="JQL56" s="615"/>
      <c r="JQM56" s="615"/>
      <c r="JQN56" s="615"/>
      <c r="JQO56" s="615" t="s">
        <v>404</v>
      </c>
      <c r="JQP56" s="615"/>
      <c r="JQQ56" s="615"/>
      <c r="JQR56" s="615"/>
      <c r="JQS56" s="615"/>
      <c r="JQT56" s="615"/>
      <c r="JQU56" s="615"/>
      <c r="JQV56" s="615"/>
      <c r="JQW56" s="615"/>
      <c r="JQX56" s="615"/>
      <c r="JQY56" s="615"/>
      <c r="JQZ56" s="615"/>
      <c r="JRA56" s="615"/>
      <c r="JRB56" s="615"/>
      <c r="JRC56" s="615"/>
      <c r="JRD56" s="615"/>
      <c r="JRE56" s="615" t="s">
        <v>404</v>
      </c>
      <c r="JRF56" s="615"/>
      <c r="JRG56" s="615"/>
      <c r="JRH56" s="615"/>
      <c r="JRI56" s="615"/>
      <c r="JRJ56" s="615"/>
      <c r="JRK56" s="615"/>
      <c r="JRL56" s="615"/>
      <c r="JRM56" s="615"/>
      <c r="JRN56" s="615"/>
      <c r="JRO56" s="615"/>
      <c r="JRP56" s="615"/>
      <c r="JRQ56" s="615"/>
      <c r="JRR56" s="615"/>
      <c r="JRS56" s="615"/>
      <c r="JRT56" s="615"/>
      <c r="JRU56" s="615" t="s">
        <v>404</v>
      </c>
      <c r="JRV56" s="615"/>
      <c r="JRW56" s="615"/>
      <c r="JRX56" s="615"/>
      <c r="JRY56" s="615"/>
      <c r="JRZ56" s="615"/>
      <c r="JSA56" s="615"/>
      <c r="JSB56" s="615"/>
      <c r="JSC56" s="615"/>
      <c r="JSD56" s="615"/>
      <c r="JSE56" s="615"/>
      <c r="JSF56" s="615"/>
      <c r="JSG56" s="615"/>
      <c r="JSH56" s="615"/>
      <c r="JSI56" s="615"/>
      <c r="JSJ56" s="615"/>
      <c r="JSK56" s="615" t="s">
        <v>404</v>
      </c>
      <c r="JSL56" s="615"/>
      <c r="JSM56" s="615"/>
      <c r="JSN56" s="615"/>
      <c r="JSO56" s="615"/>
      <c r="JSP56" s="615"/>
      <c r="JSQ56" s="615"/>
      <c r="JSR56" s="615"/>
      <c r="JSS56" s="615"/>
      <c r="JST56" s="615"/>
      <c r="JSU56" s="615"/>
      <c r="JSV56" s="615"/>
      <c r="JSW56" s="615"/>
      <c r="JSX56" s="615"/>
      <c r="JSY56" s="615"/>
      <c r="JSZ56" s="615"/>
      <c r="JTA56" s="615" t="s">
        <v>404</v>
      </c>
      <c r="JTB56" s="615"/>
      <c r="JTC56" s="615"/>
      <c r="JTD56" s="615"/>
      <c r="JTE56" s="615"/>
      <c r="JTF56" s="615"/>
      <c r="JTG56" s="615"/>
      <c r="JTH56" s="615"/>
      <c r="JTI56" s="615"/>
      <c r="JTJ56" s="615"/>
      <c r="JTK56" s="615"/>
      <c r="JTL56" s="615"/>
      <c r="JTM56" s="615"/>
      <c r="JTN56" s="615"/>
      <c r="JTO56" s="615"/>
      <c r="JTP56" s="615"/>
      <c r="JTQ56" s="615" t="s">
        <v>404</v>
      </c>
      <c r="JTR56" s="615"/>
      <c r="JTS56" s="615"/>
      <c r="JTT56" s="615"/>
      <c r="JTU56" s="615"/>
      <c r="JTV56" s="615"/>
      <c r="JTW56" s="615"/>
      <c r="JTX56" s="615"/>
      <c r="JTY56" s="615"/>
      <c r="JTZ56" s="615"/>
      <c r="JUA56" s="615"/>
      <c r="JUB56" s="615"/>
      <c r="JUC56" s="615"/>
      <c r="JUD56" s="615"/>
      <c r="JUE56" s="615"/>
      <c r="JUF56" s="615"/>
      <c r="JUG56" s="615" t="s">
        <v>404</v>
      </c>
      <c r="JUH56" s="615"/>
      <c r="JUI56" s="615"/>
      <c r="JUJ56" s="615"/>
      <c r="JUK56" s="615"/>
      <c r="JUL56" s="615"/>
      <c r="JUM56" s="615"/>
      <c r="JUN56" s="615"/>
      <c r="JUO56" s="615"/>
      <c r="JUP56" s="615"/>
      <c r="JUQ56" s="615"/>
      <c r="JUR56" s="615"/>
      <c r="JUS56" s="615"/>
      <c r="JUT56" s="615"/>
      <c r="JUU56" s="615"/>
      <c r="JUV56" s="615"/>
      <c r="JUW56" s="615" t="s">
        <v>404</v>
      </c>
      <c r="JUX56" s="615"/>
      <c r="JUY56" s="615"/>
      <c r="JUZ56" s="615"/>
      <c r="JVA56" s="615"/>
      <c r="JVB56" s="615"/>
      <c r="JVC56" s="615"/>
      <c r="JVD56" s="615"/>
      <c r="JVE56" s="615"/>
      <c r="JVF56" s="615"/>
      <c r="JVG56" s="615"/>
      <c r="JVH56" s="615"/>
      <c r="JVI56" s="615"/>
      <c r="JVJ56" s="615"/>
      <c r="JVK56" s="615"/>
      <c r="JVL56" s="615"/>
      <c r="JVM56" s="615" t="s">
        <v>404</v>
      </c>
      <c r="JVN56" s="615"/>
      <c r="JVO56" s="615"/>
      <c r="JVP56" s="615"/>
      <c r="JVQ56" s="615"/>
      <c r="JVR56" s="615"/>
      <c r="JVS56" s="615"/>
      <c r="JVT56" s="615"/>
      <c r="JVU56" s="615"/>
      <c r="JVV56" s="615"/>
      <c r="JVW56" s="615"/>
      <c r="JVX56" s="615"/>
      <c r="JVY56" s="615"/>
      <c r="JVZ56" s="615"/>
      <c r="JWA56" s="615"/>
      <c r="JWB56" s="615"/>
      <c r="JWC56" s="615" t="s">
        <v>404</v>
      </c>
      <c r="JWD56" s="615"/>
      <c r="JWE56" s="615"/>
      <c r="JWF56" s="615"/>
      <c r="JWG56" s="615"/>
      <c r="JWH56" s="615"/>
      <c r="JWI56" s="615"/>
      <c r="JWJ56" s="615"/>
      <c r="JWK56" s="615"/>
      <c r="JWL56" s="615"/>
      <c r="JWM56" s="615"/>
      <c r="JWN56" s="615"/>
      <c r="JWO56" s="615"/>
      <c r="JWP56" s="615"/>
      <c r="JWQ56" s="615"/>
      <c r="JWR56" s="615"/>
      <c r="JWS56" s="615" t="s">
        <v>404</v>
      </c>
      <c r="JWT56" s="615"/>
      <c r="JWU56" s="615"/>
      <c r="JWV56" s="615"/>
      <c r="JWW56" s="615"/>
      <c r="JWX56" s="615"/>
      <c r="JWY56" s="615"/>
      <c r="JWZ56" s="615"/>
      <c r="JXA56" s="615"/>
      <c r="JXB56" s="615"/>
      <c r="JXC56" s="615"/>
      <c r="JXD56" s="615"/>
      <c r="JXE56" s="615"/>
      <c r="JXF56" s="615"/>
      <c r="JXG56" s="615"/>
      <c r="JXH56" s="615"/>
      <c r="JXI56" s="615" t="s">
        <v>404</v>
      </c>
      <c r="JXJ56" s="615"/>
      <c r="JXK56" s="615"/>
      <c r="JXL56" s="615"/>
      <c r="JXM56" s="615"/>
      <c r="JXN56" s="615"/>
      <c r="JXO56" s="615"/>
      <c r="JXP56" s="615"/>
      <c r="JXQ56" s="615"/>
      <c r="JXR56" s="615"/>
      <c r="JXS56" s="615"/>
      <c r="JXT56" s="615"/>
      <c r="JXU56" s="615"/>
      <c r="JXV56" s="615"/>
      <c r="JXW56" s="615"/>
      <c r="JXX56" s="615"/>
      <c r="JXY56" s="615" t="s">
        <v>404</v>
      </c>
      <c r="JXZ56" s="615"/>
      <c r="JYA56" s="615"/>
      <c r="JYB56" s="615"/>
      <c r="JYC56" s="615"/>
      <c r="JYD56" s="615"/>
      <c r="JYE56" s="615"/>
      <c r="JYF56" s="615"/>
      <c r="JYG56" s="615"/>
      <c r="JYH56" s="615"/>
      <c r="JYI56" s="615"/>
      <c r="JYJ56" s="615"/>
      <c r="JYK56" s="615"/>
      <c r="JYL56" s="615"/>
      <c r="JYM56" s="615"/>
      <c r="JYN56" s="615"/>
      <c r="JYO56" s="615" t="s">
        <v>404</v>
      </c>
      <c r="JYP56" s="615"/>
      <c r="JYQ56" s="615"/>
      <c r="JYR56" s="615"/>
      <c r="JYS56" s="615"/>
      <c r="JYT56" s="615"/>
      <c r="JYU56" s="615"/>
      <c r="JYV56" s="615"/>
      <c r="JYW56" s="615"/>
      <c r="JYX56" s="615"/>
      <c r="JYY56" s="615"/>
      <c r="JYZ56" s="615"/>
      <c r="JZA56" s="615"/>
      <c r="JZB56" s="615"/>
      <c r="JZC56" s="615"/>
      <c r="JZD56" s="615"/>
      <c r="JZE56" s="615" t="s">
        <v>404</v>
      </c>
      <c r="JZF56" s="615"/>
      <c r="JZG56" s="615"/>
      <c r="JZH56" s="615"/>
      <c r="JZI56" s="615"/>
      <c r="JZJ56" s="615"/>
      <c r="JZK56" s="615"/>
      <c r="JZL56" s="615"/>
      <c r="JZM56" s="615"/>
      <c r="JZN56" s="615"/>
      <c r="JZO56" s="615"/>
      <c r="JZP56" s="615"/>
      <c r="JZQ56" s="615"/>
      <c r="JZR56" s="615"/>
      <c r="JZS56" s="615"/>
      <c r="JZT56" s="615"/>
      <c r="JZU56" s="615" t="s">
        <v>404</v>
      </c>
      <c r="JZV56" s="615"/>
      <c r="JZW56" s="615"/>
      <c r="JZX56" s="615"/>
      <c r="JZY56" s="615"/>
      <c r="JZZ56" s="615"/>
      <c r="KAA56" s="615"/>
      <c r="KAB56" s="615"/>
      <c r="KAC56" s="615"/>
      <c r="KAD56" s="615"/>
      <c r="KAE56" s="615"/>
      <c r="KAF56" s="615"/>
      <c r="KAG56" s="615"/>
      <c r="KAH56" s="615"/>
      <c r="KAI56" s="615"/>
      <c r="KAJ56" s="615"/>
      <c r="KAK56" s="615" t="s">
        <v>404</v>
      </c>
      <c r="KAL56" s="615"/>
      <c r="KAM56" s="615"/>
      <c r="KAN56" s="615"/>
      <c r="KAO56" s="615"/>
      <c r="KAP56" s="615"/>
      <c r="KAQ56" s="615"/>
      <c r="KAR56" s="615"/>
      <c r="KAS56" s="615"/>
      <c r="KAT56" s="615"/>
      <c r="KAU56" s="615"/>
      <c r="KAV56" s="615"/>
      <c r="KAW56" s="615"/>
      <c r="KAX56" s="615"/>
      <c r="KAY56" s="615"/>
      <c r="KAZ56" s="615"/>
      <c r="KBA56" s="615" t="s">
        <v>404</v>
      </c>
      <c r="KBB56" s="615"/>
      <c r="KBC56" s="615"/>
      <c r="KBD56" s="615"/>
      <c r="KBE56" s="615"/>
      <c r="KBF56" s="615"/>
      <c r="KBG56" s="615"/>
      <c r="KBH56" s="615"/>
      <c r="KBI56" s="615"/>
      <c r="KBJ56" s="615"/>
      <c r="KBK56" s="615"/>
      <c r="KBL56" s="615"/>
      <c r="KBM56" s="615"/>
      <c r="KBN56" s="615"/>
      <c r="KBO56" s="615"/>
      <c r="KBP56" s="615"/>
      <c r="KBQ56" s="615" t="s">
        <v>404</v>
      </c>
      <c r="KBR56" s="615"/>
      <c r="KBS56" s="615"/>
      <c r="KBT56" s="615"/>
      <c r="KBU56" s="615"/>
      <c r="KBV56" s="615"/>
      <c r="KBW56" s="615"/>
      <c r="KBX56" s="615"/>
      <c r="KBY56" s="615"/>
      <c r="KBZ56" s="615"/>
      <c r="KCA56" s="615"/>
      <c r="KCB56" s="615"/>
      <c r="KCC56" s="615"/>
      <c r="KCD56" s="615"/>
      <c r="KCE56" s="615"/>
      <c r="KCF56" s="615"/>
      <c r="KCG56" s="615" t="s">
        <v>404</v>
      </c>
      <c r="KCH56" s="615"/>
      <c r="KCI56" s="615"/>
      <c r="KCJ56" s="615"/>
      <c r="KCK56" s="615"/>
      <c r="KCL56" s="615"/>
      <c r="KCM56" s="615"/>
      <c r="KCN56" s="615"/>
      <c r="KCO56" s="615"/>
      <c r="KCP56" s="615"/>
      <c r="KCQ56" s="615"/>
      <c r="KCR56" s="615"/>
      <c r="KCS56" s="615"/>
      <c r="KCT56" s="615"/>
      <c r="KCU56" s="615"/>
      <c r="KCV56" s="615"/>
      <c r="KCW56" s="615" t="s">
        <v>404</v>
      </c>
      <c r="KCX56" s="615"/>
      <c r="KCY56" s="615"/>
      <c r="KCZ56" s="615"/>
      <c r="KDA56" s="615"/>
      <c r="KDB56" s="615"/>
      <c r="KDC56" s="615"/>
      <c r="KDD56" s="615"/>
      <c r="KDE56" s="615"/>
      <c r="KDF56" s="615"/>
      <c r="KDG56" s="615"/>
      <c r="KDH56" s="615"/>
      <c r="KDI56" s="615"/>
      <c r="KDJ56" s="615"/>
      <c r="KDK56" s="615"/>
      <c r="KDL56" s="615"/>
      <c r="KDM56" s="615" t="s">
        <v>404</v>
      </c>
      <c r="KDN56" s="615"/>
      <c r="KDO56" s="615"/>
      <c r="KDP56" s="615"/>
      <c r="KDQ56" s="615"/>
      <c r="KDR56" s="615"/>
      <c r="KDS56" s="615"/>
      <c r="KDT56" s="615"/>
      <c r="KDU56" s="615"/>
      <c r="KDV56" s="615"/>
      <c r="KDW56" s="615"/>
      <c r="KDX56" s="615"/>
      <c r="KDY56" s="615"/>
      <c r="KDZ56" s="615"/>
      <c r="KEA56" s="615"/>
      <c r="KEB56" s="615"/>
      <c r="KEC56" s="615" t="s">
        <v>404</v>
      </c>
      <c r="KED56" s="615"/>
      <c r="KEE56" s="615"/>
      <c r="KEF56" s="615"/>
      <c r="KEG56" s="615"/>
      <c r="KEH56" s="615"/>
      <c r="KEI56" s="615"/>
      <c r="KEJ56" s="615"/>
      <c r="KEK56" s="615"/>
      <c r="KEL56" s="615"/>
      <c r="KEM56" s="615"/>
      <c r="KEN56" s="615"/>
      <c r="KEO56" s="615"/>
      <c r="KEP56" s="615"/>
      <c r="KEQ56" s="615"/>
      <c r="KER56" s="615"/>
      <c r="KES56" s="615" t="s">
        <v>404</v>
      </c>
      <c r="KET56" s="615"/>
      <c r="KEU56" s="615"/>
      <c r="KEV56" s="615"/>
      <c r="KEW56" s="615"/>
      <c r="KEX56" s="615"/>
      <c r="KEY56" s="615"/>
      <c r="KEZ56" s="615"/>
      <c r="KFA56" s="615"/>
      <c r="KFB56" s="615"/>
      <c r="KFC56" s="615"/>
      <c r="KFD56" s="615"/>
      <c r="KFE56" s="615"/>
      <c r="KFF56" s="615"/>
      <c r="KFG56" s="615"/>
      <c r="KFH56" s="615"/>
      <c r="KFI56" s="615" t="s">
        <v>404</v>
      </c>
      <c r="KFJ56" s="615"/>
      <c r="KFK56" s="615"/>
      <c r="KFL56" s="615"/>
      <c r="KFM56" s="615"/>
      <c r="KFN56" s="615"/>
      <c r="KFO56" s="615"/>
      <c r="KFP56" s="615"/>
      <c r="KFQ56" s="615"/>
      <c r="KFR56" s="615"/>
      <c r="KFS56" s="615"/>
      <c r="KFT56" s="615"/>
      <c r="KFU56" s="615"/>
      <c r="KFV56" s="615"/>
      <c r="KFW56" s="615"/>
      <c r="KFX56" s="615"/>
      <c r="KFY56" s="615" t="s">
        <v>404</v>
      </c>
      <c r="KFZ56" s="615"/>
      <c r="KGA56" s="615"/>
      <c r="KGB56" s="615"/>
      <c r="KGC56" s="615"/>
      <c r="KGD56" s="615"/>
      <c r="KGE56" s="615"/>
      <c r="KGF56" s="615"/>
      <c r="KGG56" s="615"/>
      <c r="KGH56" s="615"/>
      <c r="KGI56" s="615"/>
      <c r="KGJ56" s="615"/>
      <c r="KGK56" s="615"/>
      <c r="KGL56" s="615"/>
      <c r="KGM56" s="615"/>
      <c r="KGN56" s="615"/>
      <c r="KGO56" s="615" t="s">
        <v>404</v>
      </c>
      <c r="KGP56" s="615"/>
      <c r="KGQ56" s="615"/>
      <c r="KGR56" s="615"/>
      <c r="KGS56" s="615"/>
      <c r="KGT56" s="615"/>
      <c r="KGU56" s="615"/>
      <c r="KGV56" s="615"/>
      <c r="KGW56" s="615"/>
      <c r="KGX56" s="615"/>
      <c r="KGY56" s="615"/>
      <c r="KGZ56" s="615"/>
      <c r="KHA56" s="615"/>
      <c r="KHB56" s="615"/>
      <c r="KHC56" s="615"/>
      <c r="KHD56" s="615"/>
      <c r="KHE56" s="615" t="s">
        <v>404</v>
      </c>
      <c r="KHF56" s="615"/>
      <c r="KHG56" s="615"/>
      <c r="KHH56" s="615"/>
      <c r="KHI56" s="615"/>
      <c r="KHJ56" s="615"/>
      <c r="KHK56" s="615"/>
      <c r="KHL56" s="615"/>
      <c r="KHM56" s="615"/>
      <c r="KHN56" s="615"/>
      <c r="KHO56" s="615"/>
      <c r="KHP56" s="615"/>
      <c r="KHQ56" s="615"/>
      <c r="KHR56" s="615"/>
      <c r="KHS56" s="615"/>
      <c r="KHT56" s="615"/>
      <c r="KHU56" s="615" t="s">
        <v>404</v>
      </c>
      <c r="KHV56" s="615"/>
      <c r="KHW56" s="615"/>
      <c r="KHX56" s="615"/>
      <c r="KHY56" s="615"/>
      <c r="KHZ56" s="615"/>
      <c r="KIA56" s="615"/>
      <c r="KIB56" s="615"/>
      <c r="KIC56" s="615"/>
      <c r="KID56" s="615"/>
      <c r="KIE56" s="615"/>
      <c r="KIF56" s="615"/>
      <c r="KIG56" s="615"/>
      <c r="KIH56" s="615"/>
      <c r="KII56" s="615"/>
      <c r="KIJ56" s="615"/>
      <c r="KIK56" s="615" t="s">
        <v>404</v>
      </c>
      <c r="KIL56" s="615"/>
      <c r="KIM56" s="615"/>
      <c r="KIN56" s="615"/>
      <c r="KIO56" s="615"/>
      <c r="KIP56" s="615"/>
      <c r="KIQ56" s="615"/>
      <c r="KIR56" s="615"/>
      <c r="KIS56" s="615"/>
      <c r="KIT56" s="615"/>
      <c r="KIU56" s="615"/>
      <c r="KIV56" s="615"/>
      <c r="KIW56" s="615"/>
      <c r="KIX56" s="615"/>
      <c r="KIY56" s="615"/>
      <c r="KIZ56" s="615"/>
      <c r="KJA56" s="615" t="s">
        <v>404</v>
      </c>
      <c r="KJB56" s="615"/>
      <c r="KJC56" s="615"/>
      <c r="KJD56" s="615"/>
      <c r="KJE56" s="615"/>
      <c r="KJF56" s="615"/>
      <c r="KJG56" s="615"/>
      <c r="KJH56" s="615"/>
      <c r="KJI56" s="615"/>
      <c r="KJJ56" s="615"/>
      <c r="KJK56" s="615"/>
      <c r="KJL56" s="615"/>
      <c r="KJM56" s="615"/>
      <c r="KJN56" s="615"/>
      <c r="KJO56" s="615"/>
      <c r="KJP56" s="615"/>
      <c r="KJQ56" s="615" t="s">
        <v>404</v>
      </c>
      <c r="KJR56" s="615"/>
      <c r="KJS56" s="615"/>
      <c r="KJT56" s="615"/>
      <c r="KJU56" s="615"/>
      <c r="KJV56" s="615"/>
      <c r="KJW56" s="615"/>
      <c r="KJX56" s="615"/>
      <c r="KJY56" s="615"/>
      <c r="KJZ56" s="615"/>
      <c r="KKA56" s="615"/>
      <c r="KKB56" s="615"/>
      <c r="KKC56" s="615"/>
      <c r="KKD56" s="615"/>
      <c r="KKE56" s="615"/>
      <c r="KKF56" s="615"/>
      <c r="KKG56" s="615" t="s">
        <v>404</v>
      </c>
      <c r="KKH56" s="615"/>
      <c r="KKI56" s="615"/>
      <c r="KKJ56" s="615"/>
      <c r="KKK56" s="615"/>
      <c r="KKL56" s="615"/>
      <c r="KKM56" s="615"/>
      <c r="KKN56" s="615"/>
      <c r="KKO56" s="615"/>
      <c r="KKP56" s="615"/>
      <c r="KKQ56" s="615"/>
      <c r="KKR56" s="615"/>
      <c r="KKS56" s="615"/>
      <c r="KKT56" s="615"/>
      <c r="KKU56" s="615"/>
      <c r="KKV56" s="615"/>
      <c r="KKW56" s="615" t="s">
        <v>404</v>
      </c>
      <c r="KKX56" s="615"/>
      <c r="KKY56" s="615"/>
      <c r="KKZ56" s="615"/>
      <c r="KLA56" s="615"/>
      <c r="KLB56" s="615"/>
      <c r="KLC56" s="615"/>
      <c r="KLD56" s="615"/>
      <c r="KLE56" s="615"/>
      <c r="KLF56" s="615"/>
      <c r="KLG56" s="615"/>
      <c r="KLH56" s="615"/>
      <c r="KLI56" s="615"/>
      <c r="KLJ56" s="615"/>
      <c r="KLK56" s="615"/>
      <c r="KLL56" s="615"/>
      <c r="KLM56" s="615" t="s">
        <v>404</v>
      </c>
      <c r="KLN56" s="615"/>
      <c r="KLO56" s="615"/>
      <c r="KLP56" s="615"/>
      <c r="KLQ56" s="615"/>
      <c r="KLR56" s="615"/>
      <c r="KLS56" s="615"/>
      <c r="KLT56" s="615"/>
      <c r="KLU56" s="615"/>
      <c r="KLV56" s="615"/>
      <c r="KLW56" s="615"/>
      <c r="KLX56" s="615"/>
      <c r="KLY56" s="615"/>
      <c r="KLZ56" s="615"/>
      <c r="KMA56" s="615"/>
      <c r="KMB56" s="615"/>
      <c r="KMC56" s="615" t="s">
        <v>404</v>
      </c>
      <c r="KMD56" s="615"/>
      <c r="KME56" s="615"/>
      <c r="KMF56" s="615"/>
      <c r="KMG56" s="615"/>
      <c r="KMH56" s="615"/>
      <c r="KMI56" s="615"/>
      <c r="KMJ56" s="615"/>
      <c r="KMK56" s="615"/>
      <c r="KML56" s="615"/>
      <c r="KMM56" s="615"/>
      <c r="KMN56" s="615"/>
      <c r="KMO56" s="615"/>
      <c r="KMP56" s="615"/>
      <c r="KMQ56" s="615"/>
      <c r="KMR56" s="615"/>
      <c r="KMS56" s="615" t="s">
        <v>404</v>
      </c>
      <c r="KMT56" s="615"/>
      <c r="KMU56" s="615"/>
      <c r="KMV56" s="615"/>
      <c r="KMW56" s="615"/>
      <c r="KMX56" s="615"/>
      <c r="KMY56" s="615"/>
      <c r="KMZ56" s="615"/>
      <c r="KNA56" s="615"/>
      <c r="KNB56" s="615"/>
      <c r="KNC56" s="615"/>
      <c r="KND56" s="615"/>
      <c r="KNE56" s="615"/>
      <c r="KNF56" s="615"/>
      <c r="KNG56" s="615"/>
      <c r="KNH56" s="615"/>
      <c r="KNI56" s="615" t="s">
        <v>404</v>
      </c>
      <c r="KNJ56" s="615"/>
      <c r="KNK56" s="615"/>
      <c r="KNL56" s="615"/>
      <c r="KNM56" s="615"/>
      <c r="KNN56" s="615"/>
      <c r="KNO56" s="615"/>
      <c r="KNP56" s="615"/>
      <c r="KNQ56" s="615"/>
      <c r="KNR56" s="615"/>
      <c r="KNS56" s="615"/>
      <c r="KNT56" s="615"/>
      <c r="KNU56" s="615"/>
      <c r="KNV56" s="615"/>
      <c r="KNW56" s="615"/>
      <c r="KNX56" s="615"/>
      <c r="KNY56" s="615" t="s">
        <v>404</v>
      </c>
      <c r="KNZ56" s="615"/>
      <c r="KOA56" s="615"/>
      <c r="KOB56" s="615"/>
      <c r="KOC56" s="615"/>
      <c r="KOD56" s="615"/>
      <c r="KOE56" s="615"/>
      <c r="KOF56" s="615"/>
      <c r="KOG56" s="615"/>
      <c r="KOH56" s="615"/>
      <c r="KOI56" s="615"/>
      <c r="KOJ56" s="615"/>
      <c r="KOK56" s="615"/>
      <c r="KOL56" s="615"/>
      <c r="KOM56" s="615"/>
      <c r="KON56" s="615"/>
      <c r="KOO56" s="615" t="s">
        <v>404</v>
      </c>
      <c r="KOP56" s="615"/>
      <c r="KOQ56" s="615"/>
      <c r="KOR56" s="615"/>
      <c r="KOS56" s="615"/>
      <c r="KOT56" s="615"/>
      <c r="KOU56" s="615"/>
      <c r="KOV56" s="615"/>
      <c r="KOW56" s="615"/>
      <c r="KOX56" s="615"/>
      <c r="KOY56" s="615"/>
      <c r="KOZ56" s="615"/>
      <c r="KPA56" s="615"/>
      <c r="KPB56" s="615"/>
      <c r="KPC56" s="615"/>
      <c r="KPD56" s="615"/>
      <c r="KPE56" s="615" t="s">
        <v>404</v>
      </c>
      <c r="KPF56" s="615"/>
      <c r="KPG56" s="615"/>
      <c r="KPH56" s="615"/>
      <c r="KPI56" s="615"/>
      <c r="KPJ56" s="615"/>
      <c r="KPK56" s="615"/>
      <c r="KPL56" s="615"/>
      <c r="KPM56" s="615"/>
      <c r="KPN56" s="615"/>
      <c r="KPO56" s="615"/>
      <c r="KPP56" s="615"/>
      <c r="KPQ56" s="615"/>
      <c r="KPR56" s="615"/>
      <c r="KPS56" s="615"/>
      <c r="KPT56" s="615"/>
      <c r="KPU56" s="615" t="s">
        <v>404</v>
      </c>
      <c r="KPV56" s="615"/>
      <c r="KPW56" s="615"/>
      <c r="KPX56" s="615"/>
      <c r="KPY56" s="615"/>
      <c r="KPZ56" s="615"/>
      <c r="KQA56" s="615"/>
      <c r="KQB56" s="615"/>
      <c r="KQC56" s="615"/>
      <c r="KQD56" s="615"/>
      <c r="KQE56" s="615"/>
      <c r="KQF56" s="615"/>
      <c r="KQG56" s="615"/>
      <c r="KQH56" s="615"/>
      <c r="KQI56" s="615"/>
      <c r="KQJ56" s="615"/>
      <c r="KQK56" s="615" t="s">
        <v>404</v>
      </c>
      <c r="KQL56" s="615"/>
      <c r="KQM56" s="615"/>
      <c r="KQN56" s="615"/>
      <c r="KQO56" s="615"/>
      <c r="KQP56" s="615"/>
      <c r="KQQ56" s="615"/>
      <c r="KQR56" s="615"/>
      <c r="KQS56" s="615"/>
      <c r="KQT56" s="615"/>
      <c r="KQU56" s="615"/>
      <c r="KQV56" s="615"/>
      <c r="KQW56" s="615"/>
      <c r="KQX56" s="615"/>
      <c r="KQY56" s="615"/>
      <c r="KQZ56" s="615"/>
      <c r="KRA56" s="615" t="s">
        <v>404</v>
      </c>
      <c r="KRB56" s="615"/>
      <c r="KRC56" s="615"/>
      <c r="KRD56" s="615"/>
      <c r="KRE56" s="615"/>
      <c r="KRF56" s="615"/>
      <c r="KRG56" s="615"/>
      <c r="KRH56" s="615"/>
      <c r="KRI56" s="615"/>
      <c r="KRJ56" s="615"/>
      <c r="KRK56" s="615"/>
      <c r="KRL56" s="615"/>
      <c r="KRM56" s="615"/>
      <c r="KRN56" s="615"/>
      <c r="KRO56" s="615"/>
      <c r="KRP56" s="615"/>
      <c r="KRQ56" s="615" t="s">
        <v>404</v>
      </c>
      <c r="KRR56" s="615"/>
      <c r="KRS56" s="615"/>
      <c r="KRT56" s="615"/>
      <c r="KRU56" s="615"/>
      <c r="KRV56" s="615"/>
      <c r="KRW56" s="615"/>
      <c r="KRX56" s="615"/>
      <c r="KRY56" s="615"/>
      <c r="KRZ56" s="615"/>
      <c r="KSA56" s="615"/>
      <c r="KSB56" s="615"/>
      <c r="KSC56" s="615"/>
      <c r="KSD56" s="615"/>
      <c r="KSE56" s="615"/>
      <c r="KSF56" s="615"/>
      <c r="KSG56" s="615" t="s">
        <v>404</v>
      </c>
      <c r="KSH56" s="615"/>
      <c r="KSI56" s="615"/>
      <c r="KSJ56" s="615"/>
      <c r="KSK56" s="615"/>
      <c r="KSL56" s="615"/>
      <c r="KSM56" s="615"/>
      <c r="KSN56" s="615"/>
      <c r="KSO56" s="615"/>
      <c r="KSP56" s="615"/>
      <c r="KSQ56" s="615"/>
      <c r="KSR56" s="615"/>
      <c r="KSS56" s="615"/>
      <c r="KST56" s="615"/>
      <c r="KSU56" s="615"/>
      <c r="KSV56" s="615"/>
      <c r="KSW56" s="615" t="s">
        <v>404</v>
      </c>
      <c r="KSX56" s="615"/>
      <c r="KSY56" s="615"/>
      <c r="KSZ56" s="615"/>
      <c r="KTA56" s="615"/>
      <c r="KTB56" s="615"/>
      <c r="KTC56" s="615"/>
      <c r="KTD56" s="615"/>
      <c r="KTE56" s="615"/>
      <c r="KTF56" s="615"/>
      <c r="KTG56" s="615"/>
      <c r="KTH56" s="615"/>
      <c r="KTI56" s="615"/>
      <c r="KTJ56" s="615"/>
      <c r="KTK56" s="615"/>
      <c r="KTL56" s="615"/>
      <c r="KTM56" s="615" t="s">
        <v>404</v>
      </c>
      <c r="KTN56" s="615"/>
      <c r="KTO56" s="615"/>
      <c r="KTP56" s="615"/>
      <c r="KTQ56" s="615"/>
      <c r="KTR56" s="615"/>
      <c r="KTS56" s="615"/>
      <c r="KTT56" s="615"/>
      <c r="KTU56" s="615"/>
      <c r="KTV56" s="615"/>
      <c r="KTW56" s="615"/>
      <c r="KTX56" s="615"/>
      <c r="KTY56" s="615"/>
      <c r="KTZ56" s="615"/>
      <c r="KUA56" s="615"/>
      <c r="KUB56" s="615"/>
      <c r="KUC56" s="615" t="s">
        <v>404</v>
      </c>
      <c r="KUD56" s="615"/>
      <c r="KUE56" s="615"/>
      <c r="KUF56" s="615"/>
      <c r="KUG56" s="615"/>
      <c r="KUH56" s="615"/>
      <c r="KUI56" s="615"/>
      <c r="KUJ56" s="615"/>
      <c r="KUK56" s="615"/>
      <c r="KUL56" s="615"/>
      <c r="KUM56" s="615"/>
      <c r="KUN56" s="615"/>
      <c r="KUO56" s="615"/>
      <c r="KUP56" s="615"/>
      <c r="KUQ56" s="615"/>
      <c r="KUR56" s="615"/>
      <c r="KUS56" s="615" t="s">
        <v>404</v>
      </c>
      <c r="KUT56" s="615"/>
      <c r="KUU56" s="615"/>
      <c r="KUV56" s="615"/>
      <c r="KUW56" s="615"/>
      <c r="KUX56" s="615"/>
      <c r="KUY56" s="615"/>
      <c r="KUZ56" s="615"/>
      <c r="KVA56" s="615"/>
      <c r="KVB56" s="615"/>
      <c r="KVC56" s="615"/>
      <c r="KVD56" s="615"/>
      <c r="KVE56" s="615"/>
      <c r="KVF56" s="615"/>
      <c r="KVG56" s="615"/>
      <c r="KVH56" s="615"/>
      <c r="KVI56" s="615" t="s">
        <v>404</v>
      </c>
      <c r="KVJ56" s="615"/>
      <c r="KVK56" s="615"/>
      <c r="KVL56" s="615"/>
      <c r="KVM56" s="615"/>
      <c r="KVN56" s="615"/>
      <c r="KVO56" s="615"/>
      <c r="KVP56" s="615"/>
      <c r="KVQ56" s="615"/>
      <c r="KVR56" s="615"/>
      <c r="KVS56" s="615"/>
      <c r="KVT56" s="615"/>
      <c r="KVU56" s="615"/>
      <c r="KVV56" s="615"/>
      <c r="KVW56" s="615"/>
      <c r="KVX56" s="615"/>
      <c r="KVY56" s="615" t="s">
        <v>404</v>
      </c>
      <c r="KVZ56" s="615"/>
      <c r="KWA56" s="615"/>
      <c r="KWB56" s="615"/>
      <c r="KWC56" s="615"/>
      <c r="KWD56" s="615"/>
      <c r="KWE56" s="615"/>
      <c r="KWF56" s="615"/>
      <c r="KWG56" s="615"/>
      <c r="KWH56" s="615"/>
      <c r="KWI56" s="615"/>
      <c r="KWJ56" s="615"/>
      <c r="KWK56" s="615"/>
      <c r="KWL56" s="615"/>
      <c r="KWM56" s="615"/>
      <c r="KWN56" s="615"/>
      <c r="KWO56" s="615" t="s">
        <v>404</v>
      </c>
      <c r="KWP56" s="615"/>
      <c r="KWQ56" s="615"/>
      <c r="KWR56" s="615"/>
      <c r="KWS56" s="615"/>
      <c r="KWT56" s="615"/>
      <c r="KWU56" s="615"/>
      <c r="KWV56" s="615"/>
      <c r="KWW56" s="615"/>
      <c r="KWX56" s="615"/>
      <c r="KWY56" s="615"/>
      <c r="KWZ56" s="615"/>
      <c r="KXA56" s="615"/>
      <c r="KXB56" s="615"/>
      <c r="KXC56" s="615"/>
      <c r="KXD56" s="615"/>
      <c r="KXE56" s="615" t="s">
        <v>404</v>
      </c>
      <c r="KXF56" s="615"/>
      <c r="KXG56" s="615"/>
      <c r="KXH56" s="615"/>
      <c r="KXI56" s="615"/>
      <c r="KXJ56" s="615"/>
      <c r="KXK56" s="615"/>
      <c r="KXL56" s="615"/>
      <c r="KXM56" s="615"/>
      <c r="KXN56" s="615"/>
      <c r="KXO56" s="615"/>
      <c r="KXP56" s="615"/>
      <c r="KXQ56" s="615"/>
      <c r="KXR56" s="615"/>
      <c r="KXS56" s="615"/>
      <c r="KXT56" s="615"/>
      <c r="KXU56" s="615" t="s">
        <v>404</v>
      </c>
      <c r="KXV56" s="615"/>
      <c r="KXW56" s="615"/>
      <c r="KXX56" s="615"/>
      <c r="KXY56" s="615"/>
      <c r="KXZ56" s="615"/>
      <c r="KYA56" s="615"/>
      <c r="KYB56" s="615"/>
      <c r="KYC56" s="615"/>
      <c r="KYD56" s="615"/>
      <c r="KYE56" s="615"/>
      <c r="KYF56" s="615"/>
      <c r="KYG56" s="615"/>
      <c r="KYH56" s="615"/>
      <c r="KYI56" s="615"/>
      <c r="KYJ56" s="615"/>
      <c r="KYK56" s="615" t="s">
        <v>404</v>
      </c>
      <c r="KYL56" s="615"/>
      <c r="KYM56" s="615"/>
      <c r="KYN56" s="615"/>
      <c r="KYO56" s="615"/>
      <c r="KYP56" s="615"/>
      <c r="KYQ56" s="615"/>
      <c r="KYR56" s="615"/>
      <c r="KYS56" s="615"/>
      <c r="KYT56" s="615"/>
      <c r="KYU56" s="615"/>
      <c r="KYV56" s="615"/>
      <c r="KYW56" s="615"/>
      <c r="KYX56" s="615"/>
      <c r="KYY56" s="615"/>
      <c r="KYZ56" s="615"/>
      <c r="KZA56" s="615" t="s">
        <v>404</v>
      </c>
      <c r="KZB56" s="615"/>
      <c r="KZC56" s="615"/>
      <c r="KZD56" s="615"/>
      <c r="KZE56" s="615"/>
      <c r="KZF56" s="615"/>
      <c r="KZG56" s="615"/>
      <c r="KZH56" s="615"/>
      <c r="KZI56" s="615"/>
      <c r="KZJ56" s="615"/>
      <c r="KZK56" s="615"/>
      <c r="KZL56" s="615"/>
      <c r="KZM56" s="615"/>
      <c r="KZN56" s="615"/>
      <c r="KZO56" s="615"/>
      <c r="KZP56" s="615"/>
      <c r="KZQ56" s="615" t="s">
        <v>404</v>
      </c>
      <c r="KZR56" s="615"/>
      <c r="KZS56" s="615"/>
      <c r="KZT56" s="615"/>
      <c r="KZU56" s="615"/>
      <c r="KZV56" s="615"/>
      <c r="KZW56" s="615"/>
      <c r="KZX56" s="615"/>
      <c r="KZY56" s="615"/>
      <c r="KZZ56" s="615"/>
      <c r="LAA56" s="615"/>
      <c r="LAB56" s="615"/>
      <c r="LAC56" s="615"/>
      <c r="LAD56" s="615"/>
      <c r="LAE56" s="615"/>
      <c r="LAF56" s="615"/>
      <c r="LAG56" s="615" t="s">
        <v>404</v>
      </c>
      <c r="LAH56" s="615"/>
      <c r="LAI56" s="615"/>
      <c r="LAJ56" s="615"/>
      <c r="LAK56" s="615"/>
      <c r="LAL56" s="615"/>
      <c r="LAM56" s="615"/>
      <c r="LAN56" s="615"/>
      <c r="LAO56" s="615"/>
      <c r="LAP56" s="615"/>
      <c r="LAQ56" s="615"/>
      <c r="LAR56" s="615"/>
      <c r="LAS56" s="615"/>
      <c r="LAT56" s="615"/>
      <c r="LAU56" s="615"/>
      <c r="LAV56" s="615"/>
      <c r="LAW56" s="615" t="s">
        <v>404</v>
      </c>
      <c r="LAX56" s="615"/>
      <c r="LAY56" s="615"/>
      <c r="LAZ56" s="615"/>
      <c r="LBA56" s="615"/>
      <c r="LBB56" s="615"/>
      <c r="LBC56" s="615"/>
      <c r="LBD56" s="615"/>
      <c r="LBE56" s="615"/>
      <c r="LBF56" s="615"/>
      <c r="LBG56" s="615"/>
      <c r="LBH56" s="615"/>
      <c r="LBI56" s="615"/>
      <c r="LBJ56" s="615"/>
      <c r="LBK56" s="615"/>
      <c r="LBL56" s="615"/>
      <c r="LBM56" s="615" t="s">
        <v>404</v>
      </c>
      <c r="LBN56" s="615"/>
      <c r="LBO56" s="615"/>
      <c r="LBP56" s="615"/>
      <c r="LBQ56" s="615"/>
      <c r="LBR56" s="615"/>
      <c r="LBS56" s="615"/>
      <c r="LBT56" s="615"/>
      <c r="LBU56" s="615"/>
      <c r="LBV56" s="615"/>
      <c r="LBW56" s="615"/>
      <c r="LBX56" s="615"/>
      <c r="LBY56" s="615"/>
      <c r="LBZ56" s="615"/>
      <c r="LCA56" s="615"/>
      <c r="LCB56" s="615"/>
      <c r="LCC56" s="615" t="s">
        <v>404</v>
      </c>
      <c r="LCD56" s="615"/>
      <c r="LCE56" s="615"/>
      <c r="LCF56" s="615"/>
      <c r="LCG56" s="615"/>
      <c r="LCH56" s="615"/>
      <c r="LCI56" s="615"/>
      <c r="LCJ56" s="615"/>
      <c r="LCK56" s="615"/>
      <c r="LCL56" s="615"/>
      <c r="LCM56" s="615"/>
      <c r="LCN56" s="615"/>
      <c r="LCO56" s="615"/>
      <c r="LCP56" s="615"/>
      <c r="LCQ56" s="615"/>
      <c r="LCR56" s="615"/>
      <c r="LCS56" s="615" t="s">
        <v>404</v>
      </c>
      <c r="LCT56" s="615"/>
      <c r="LCU56" s="615"/>
      <c r="LCV56" s="615"/>
      <c r="LCW56" s="615"/>
      <c r="LCX56" s="615"/>
      <c r="LCY56" s="615"/>
      <c r="LCZ56" s="615"/>
      <c r="LDA56" s="615"/>
      <c r="LDB56" s="615"/>
      <c r="LDC56" s="615"/>
      <c r="LDD56" s="615"/>
      <c r="LDE56" s="615"/>
      <c r="LDF56" s="615"/>
      <c r="LDG56" s="615"/>
      <c r="LDH56" s="615"/>
      <c r="LDI56" s="615" t="s">
        <v>404</v>
      </c>
      <c r="LDJ56" s="615"/>
      <c r="LDK56" s="615"/>
      <c r="LDL56" s="615"/>
      <c r="LDM56" s="615"/>
      <c r="LDN56" s="615"/>
      <c r="LDO56" s="615"/>
      <c r="LDP56" s="615"/>
      <c r="LDQ56" s="615"/>
      <c r="LDR56" s="615"/>
      <c r="LDS56" s="615"/>
      <c r="LDT56" s="615"/>
      <c r="LDU56" s="615"/>
      <c r="LDV56" s="615"/>
      <c r="LDW56" s="615"/>
      <c r="LDX56" s="615"/>
      <c r="LDY56" s="615" t="s">
        <v>404</v>
      </c>
      <c r="LDZ56" s="615"/>
      <c r="LEA56" s="615"/>
      <c r="LEB56" s="615"/>
      <c r="LEC56" s="615"/>
      <c r="LED56" s="615"/>
      <c r="LEE56" s="615"/>
      <c r="LEF56" s="615"/>
      <c r="LEG56" s="615"/>
      <c r="LEH56" s="615"/>
      <c r="LEI56" s="615"/>
      <c r="LEJ56" s="615"/>
      <c r="LEK56" s="615"/>
      <c r="LEL56" s="615"/>
      <c r="LEM56" s="615"/>
      <c r="LEN56" s="615"/>
      <c r="LEO56" s="615" t="s">
        <v>404</v>
      </c>
      <c r="LEP56" s="615"/>
      <c r="LEQ56" s="615"/>
      <c r="LER56" s="615"/>
      <c r="LES56" s="615"/>
      <c r="LET56" s="615"/>
      <c r="LEU56" s="615"/>
      <c r="LEV56" s="615"/>
      <c r="LEW56" s="615"/>
      <c r="LEX56" s="615"/>
      <c r="LEY56" s="615"/>
      <c r="LEZ56" s="615"/>
      <c r="LFA56" s="615"/>
      <c r="LFB56" s="615"/>
      <c r="LFC56" s="615"/>
      <c r="LFD56" s="615"/>
      <c r="LFE56" s="615" t="s">
        <v>404</v>
      </c>
      <c r="LFF56" s="615"/>
      <c r="LFG56" s="615"/>
      <c r="LFH56" s="615"/>
      <c r="LFI56" s="615"/>
      <c r="LFJ56" s="615"/>
      <c r="LFK56" s="615"/>
      <c r="LFL56" s="615"/>
      <c r="LFM56" s="615"/>
      <c r="LFN56" s="615"/>
      <c r="LFO56" s="615"/>
      <c r="LFP56" s="615"/>
      <c r="LFQ56" s="615"/>
      <c r="LFR56" s="615"/>
      <c r="LFS56" s="615"/>
      <c r="LFT56" s="615"/>
      <c r="LFU56" s="615" t="s">
        <v>404</v>
      </c>
      <c r="LFV56" s="615"/>
      <c r="LFW56" s="615"/>
      <c r="LFX56" s="615"/>
      <c r="LFY56" s="615"/>
      <c r="LFZ56" s="615"/>
      <c r="LGA56" s="615"/>
      <c r="LGB56" s="615"/>
      <c r="LGC56" s="615"/>
      <c r="LGD56" s="615"/>
      <c r="LGE56" s="615"/>
      <c r="LGF56" s="615"/>
      <c r="LGG56" s="615"/>
      <c r="LGH56" s="615"/>
      <c r="LGI56" s="615"/>
      <c r="LGJ56" s="615"/>
      <c r="LGK56" s="615" t="s">
        <v>404</v>
      </c>
      <c r="LGL56" s="615"/>
      <c r="LGM56" s="615"/>
      <c r="LGN56" s="615"/>
      <c r="LGO56" s="615"/>
      <c r="LGP56" s="615"/>
      <c r="LGQ56" s="615"/>
      <c r="LGR56" s="615"/>
      <c r="LGS56" s="615"/>
      <c r="LGT56" s="615"/>
      <c r="LGU56" s="615"/>
      <c r="LGV56" s="615"/>
      <c r="LGW56" s="615"/>
      <c r="LGX56" s="615"/>
      <c r="LGY56" s="615"/>
      <c r="LGZ56" s="615"/>
      <c r="LHA56" s="615" t="s">
        <v>404</v>
      </c>
      <c r="LHB56" s="615"/>
      <c r="LHC56" s="615"/>
      <c r="LHD56" s="615"/>
      <c r="LHE56" s="615"/>
      <c r="LHF56" s="615"/>
      <c r="LHG56" s="615"/>
      <c r="LHH56" s="615"/>
      <c r="LHI56" s="615"/>
      <c r="LHJ56" s="615"/>
      <c r="LHK56" s="615"/>
      <c r="LHL56" s="615"/>
      <c r="LHM56" s="615"/>
      <c r="LHN56" s="615"/>
      <c r="LHO56" s="615"/>
      <c r="LHP56" s="615"/>
      <c r="LHQ56" s="615" t="s">
        <v>404</v>
      </c>
      <c r="LHR56" s="615"/>
      <c r="LHS56" s="615"/>
      <c r="LHT56" s="615"/>
      <c r="LHU56" s="615"/>
      <c r="LHV56" s="615"/>
      <c r="LHW56" s="615"/>
      <c r="LHX56" s="615"/>
      <c r="LHY56" s="615"/>
      <c r="LHZ56" s="615"/>
      <c r="LIA56" s="615"/>
      <c r="LIB56" s="615"/>
      <c r="LIC56" s="615"/>
      <c r="LID56" s="615"/>
      <c r="LIE56" s="615"/>
      <c r="LIF56" s="615"/>
      <c r="LIG56" s="615" t="s">
        <v>404</v>
      </c>
      <c r="LIH56" s="615"/>
      <c r="LII56" s="615"/>
      <c r="LIJ56" s="615"/>
      <c r="LIK56" s="615"/>
      <c r="LIL56" s="615"/>
      <c r="LIM56" s="615"/>
      <c r="LIN56" s="615"/>
      <c r="LIO56" s="615"/>
      <c r="LIP56" s="615"/>
      <c r="LIQ56" s="615"/>
      <c r="LIR56" s="615"/>
      <c r="LIS56" s="615"/>
      <c r="LIT56" s="615"/>
      <c r="LIU56" s="615"/>
      <c r="LIV56" s="615"/>
      <c r="LIW56" s="615" t="s">
        <v>404</v>
      </c>
      <c r="LIX56" s="615"/>
      <c r="LIY56" s="615"/>
      <c r="LIZ56" s="615"/>
      <c r="LJA56" s="615"/>
      <c r="LJB56" s="615"/>
      <c r="LJC56" s="615"/>
      <c r="LJD56" s="615"/>
      <c r="LJE56" s="615"/>
      <c r="LJF56" s="615"/>
      <c r="LJG56" s="615"/>
      <c r="LJH56" s="615"/>
      <c r="LJI56" s="615"/>
      <c r="LJJ56" s="615"/>
      <c r="LJK56" s="615"/>
      <c r="LJL56" s="615"/>
      <c r="LJM56" s="615" t="s">
        <v>404</v>
      </c>
      <c r="LJN56" s="615"/>
      <c r="LJO56" s="615"/>
      <c r="LJP56" s="615"/>
      <c r="LJQ56" s="615"/>
      <c r="LJR56" s="615"/>
      <c r="LJS56" s="615"/>
      <c r="LJT56" s="615"/>
      <c r="LJU56" s="615"/>
      <c r="LJV56" s="615"/>
      <c r="LJW56" s="615"/>
      <c r="LJX56" s="615"/>
      <c r="LJY56" s="615"/>
      <c r="LJZ56" s="615"/>
      <c r="LKA56" s="615"/>
      <c r="LKB56" s="615"/>
      <c r="LKC56" s="615" t="s">
        <v>404</v>
      </c>
      <c r="LKD56" s="615"/>
      <c r="LKE56" s="615"/>
      <c r="LKF56" s="615"/>
      <c r="LKG56" s="615"/>
      <c r="LKH56" s="615"/>
      <c r="LKI56" s="615"/>
      <c r="LKJ56" s="615"/>
      <c r="LKK56" s="615"/>
      <c r="LKL56" s="615"/>
      <c r="LKM56" s="615"/>
      <c r="LKN56" s="615"/>
      <c r="LKO56" s="615"/>
      <c r="LKP56" s="615"/>
      <c r="LKQ56" s="615"/>
      <c r="LKR56" s="615"/>
      <c r="LKS56" s="615" t="s">
        <v>404</v>
      </c>
      <c r="LKT56" s="615"/>
      <c r="LKU56" s="615"/>
      <c r="LKV56" s="615"/>
      <c r="LKW56" s="615"/>
      <c r="LKX56" s="615"/>
      <c r="LKY56" s="615"/>
      <c r="LKZ56" s="615"/>
      <c r="LLA56" s="615"/>
      <c r="LLB56" s="615"/>
      <c r="LLC56" s="615"/>
      <c r="LLD56" s="615"/>
      <c r="LLE56" s="615"/>
      <c r="LLF56" s="615"/>
      <c r="LLG56" s="615"/>
      <c r="LLH56" s="615"/>
      <c r="LLI56" s="615" t="s">
        <v>404</v>
      </c>
      <c r="LLJ56" s="615"/>
      <c r="LLK56" s="615"/>
      <c r="LLL56" s="615"/>
      <c r="LLM56" s="615"/>
      <c r="LLN56" s="615"/>
      <c r="LLO56" s="615"/>
      <c r="LLP56" s="615"/>
      <c r="LLQ56" s="615"/>
      <c r="LLR56" s="615"/>
      <c r="LLS56" s="615"/>
      <c r="LLT56" s="615"/>
      <c r="LLU56" s="615"/>
      <c r="LLV56" s="615"/>
      <c r="LLW56" s="615"/>
      <c r="LLX56" s="615"/>
      <c r="LLY56" s="615" t="s">
        <v>404</v>
      </c>
      <c r="LLZ56" s="615"/>
      <c r="LMA56" s="615"/>
      <c r="LMB56" s="615"/>
      <c r="LMC56" s="615"/>
      <c r="LMD56" s="615"/>
      <c r="LME56" s="615"/>
      <c r="LMF56" s="615"/>
      <c r="LMG56" s="615"/>
      <c r="LMH56" s="615"/>
      <c r="LMI56" s="615"/>
      <c r="LMJ56" s="615"/>
      <c r="LMK56" s="615"/>
      <c r="LML56" s="615"/>
      <c r="LMM56" s="615"/>
      <c r="LMN56" s="615"/>
      <c r="LMO56" s="615" t="s">
        <v>404</v>
      </c>
      <c r="LMP56" s="615"/>
      <c r="LMQ56" s="615"/>
      <c r="LMR56" s="615"/>
      <c r="LMS56" s="615"/>
      <c r="LMT56" s="615"/>
      <c r="LMU56" s="615"/>
      <c r="LMV56" s="615"/>
      <c r="LMW56" s="615"/>
      <c r="LMX56" s="615"/>
      <c r="LMY56" s="615"/>
      <c r="LMZ56" s="615"/>
      <c r="LNA56" s="615"/>
      <c r="LNB56" s="615"/>
      <c r="LNC56" s="615"/>
      <c r="LND56" s="615"/>
      <c r="LNE56" s="615" t="s">
        <v>404</v>
      </c>
      <c r="LNF56" s="615"/>
      <c r="LNG56" s="615"/>
      <c r="LNH56" s="615"/>
      <c r="LNI56" s="615"/>
      <c r="LNJ56" s="615"/>
      <c r="LNK56" s="615"/>
      <c r="LNL56" s="615"/>
      <c r="LNM56" s="615"/>
      <c r="LNN56" s="615"/>
      <c r="LNO56" s="615"/>
      <c r="LNP56" s="615"/>
      <c r="LNQ56" s="615"/>
      <c r="LNR56" s="615"/>
      <c r="LNS56" s="615"/>
      <c r="LNT56" s="615"/>
      <c r="LNU56" s="615" t="s">
        <v>404</v>
      </c>
      <c r="LNV56" s="615"/>
      <c r="LNW56" s="615"/>
      <c r="LNX56" s="615"/>
      <c r="LNY56" s="615"/>
      <c r="LNZ56" s="615"/>
      <c r="LOA56" s="615"/>
      <c r="LOB56" s="615"/>
      <c r="LOC56" s="615"/>
      <c r="LOD56" s="615"/>
      <c r="LOE56" s="615"/>
      <c r="LOF56" s="615"/>
      <c r="LOG56" s="615"/>
      <c r="LOH56" s="615"/>
      <c r="LOI56" s="615"/>
      <c r="LOJ56" s="615"/>
      <c r="LOK56" s="615" t="s">
        <v>404</v>
      </c>
      <c r="LOL56" s="615"/>
      <c r="LOM56" s="615"/>
      <c r="LON56" s="615"/>
      <c r="LOO56" s="615"/>
      <c r="LOP56" s="615"/>
      <c r="LOQ56" s="615"/>
      <c r="LOR56" s="615"/>
      <c r="LOS56" s="615"/>
      <c r="LOT56" s="615"/>
      <c r="LOU56" s="615"/>
      <c r="LOV56" s="615"/>
      <c r="LOW56" s="615"/>
      <c r="LOX56" s="615"/>
      <c r="LOY56" s="615"/>
      <c r="LOZ56" s="615"/>
      <c r="LPA56" s="615" t="s">
        <v>404</v>
      </c>
      <c r="LPB56" s="615"/>
      <c r="LPC56" s="615"/>
      <c r="LPD56" s="615"/>
      <c r="LPE56" s="615"/>
      <c r="LPF56" s="615"/>
      <c r="LPG56" s="615"/>
      <c r="LPH56" s="615"/>
      <c r="LPI56" s="615"/>
      <c r="LPJ56" s="615"/>
      <c r="LPK56" s="615"/>
      <c r="LPL56" s="615"/>
      <c r="LPM56" s="615"/>
      <c r="LPN56" s="615"/>
      <c r="LPO56" s="615"/>
      <c r="LPP56" s="615"/>
      <c r="LPQ56" s="615" t="s">
        <v>404</v>
      </c>
      <c r="LPR56" s="615"/>
      <c r="LPS56" s="615"/>
      <c r="LPT56" s="615"/>
      <c r="LPU56" s="615"/>
      <c r="LPV56" s="615"/>
      <c r="LPW56" s="615"/>
      <c r="LPX56" s="615"/>
      <c r="LPY56" s="615"/>
      <c r="LPZ56" s="615"/>
      <c r="LQA56" s="615"/>
      <c r="LQB56" s="615"/>
      <c r="LQC56" s="615"/>
      <c r="LQD56" s="615"/>
      <c r="LQE56" s="615"/>
      <c r="LQF56" s="615"/>
      <c r="LQG56" s="615" t="s">
        <v>404</v>
      </c>
      <c r="LQH56" s="615"/>
      <c r="LQI56" s="615"/>
      <c r="LQJ56" s="615"/>
      <c r="LQK56" s="615"/>
      <c r="LQL56" s="615"/>
      <c r="LQM56" s="615"/>
      <c r="LQN56" s="615"/>
      <c r="LQO56" s="615"/>
      <c r="LQP56" s="615"/>
      <c r="LQQ56" s="615"/>
      <c r="LQR56" s="615"/>
      <c r="LQS56" s="615"/>
      <c r="LQT56" s="615"/>
      <c r="LQU56" s="615"/>
      <c r="LQV56" s="615"/>
      <c r="LQW56" s="615" t="s">
        <v>404</v>
      </c>
      <c r="LQX56" s="615"/>
      <c r="LQY56" s="615"/>
      <c r="LQZ56" s="615"/>
      <c r="LRA56" s="615"/>
      <c r="LRB56" s="615"/>
      <c r="LRC56" s="615"/>
      <c r="LRD56" s="615"/>
      <c r="LRE56" s="615"/>
      <c r="LRF56" s="615"/>
      <c r="LRG56" s="615"/>
      <c r="LRH56" s="615"/>
      <c r="LRI56" s="615"/>
      <c r="LRJ56" s="615"/>
      <c r="LRK56" s="615"/>
      <c r="LRL56" s="615"/>
      <c r="LRM56" s="615" t="s">
        <v>404</v>
      </c>
      <c r="LRN56" s="615"/>
      <c r="LRO56" s="615"/>
      <c r="LRP56" s="615"/>
      <c r="LRQ56" s="615"/>
      <c r="LRR56" s="615"/>
      <c r="LRS56" s="615"/>
      <c r="LRT56" s="615"/>
      <c r="LRU56" s="615"/>
      <c r="LRV56" s="615"/>
      <c r="LRW56" s="615"/>
      <c r="LRX56" s="615"/>
      <c r="LRY56" s="615"/>
      <c r="LRZ56" s="615"/>
      <c r="LSA56" s="615"/>
      <c r="LSB56" s="615"/>
      <c r="LSC56" s="615" t="s">
        <v>404</v>
      </c>
      <c r="LSD56" s="615"/>
      <c r="LSE56" s="615"/>
      <c r="LSF56" s="615"/>
      <c r="LSG56" s="615"/>
      <c r="LSH56" s="615"/>
      <c r="LSI56" s="615"/>
      <c r="LSJ56" s="615"/>
      <c r="LSK56" s="615"/>
      <c r="LSL56" s="615"/>
      <c r="LSM56" s="615"/>
      <c r="LSN56" s="615"/>
      <c r="LSO56" s="615"/>
      <c r="LSP56" s="615"/>
      <c r="LSQ56" s="615"/>
      <c r="LSR56" s="615"/>
      <c r="LSS56" s="615" t="s">
        <v>404</v>
      </c>
      <c r="LST56" s="615"/>
      <c r="LSU56" s="615"/>
      <c r="LSV56" s="615"/>
      <c r="LSW56" s="615"/>
      <c r="LSX56" s="615"/>
      <c r="LSY56" s="615"/>
      <c r="LSZ56" s="615"/>
      <c r="LTA56" s="615"/>
      <c r="LTB56" s="615"/>
      <c r="LTC56" s="615"/>
      <c r="LTD56" s="615"/>
      <c r="LTE56" s="615"/>
      <c r="LTF56" s="615"/>
      <c r="LTG56" s="615"/>
      <c r="LTH56" s="615"/>
      <c r="LTI56" s="615" t="s">
        <v>404</v>
      </c>
      <c r="LTJ56" s="615"/>
      <c r="LTK56" s="615"/>
      <c r="LTL56" s="615"/>
      <c r="LTM56" s="615"/>
      <c r="LTN56" s="615"/>
      <c r="LTO56" s="615"/>
      <c r="LTP56" s="615"/>
      <c r="LTQ56" s="615"/>
      <c r="LTR56" s="615"/>
      <c r="LTS56" s="615"/>
      <c r="LTT56" s="615"/>
      <c r="LTU56" s="615"/>
      <c r="LTV56" s="615"/>
      <c r="LTW56" s="615"/>
      <c r="LTX56" s="615"/>
      <c r="LTY56" s="615" t="s">
        <v>404</v>
      </c>
      <c r="LTZ56" s="615"/>
      <c r="LUA56" s="615"/>
      <c r="LUB56" s="615"/>
      <c r="LUC56" s="615"/>
      <c r="LUD56" s="615"/>
      <c r="LUE56" s="615"/>
      <c r="LUF56" s="615"/>
      <c r="LUG56" s="615"/>
      <c r="LUH56" s="615"/>
      <c r="LUI56" s="615"/>
      <c r="LUJ56" s="615"/>
      <c r="LUK56" s="615"/>
      <c r="LUL56" s="615"/>
      <c r="LUM56" s="615"/>
      <c r="LUN56" s="615"/>
      <c r="LUO56" s="615" t="s">
        <v>404</v>
      </c>
      <c r="LUP56" s="615"/>
      <c r="LUQ56" s="615"/>
      <c r="LUR56" s="615"/>
      <c r="LUS56" s="615"/>
      <c r="LUT56" s="615"/>
      <c r="LUU56" s="615"/>
      <c r="LUV56" s="615"/>
      <c r="LUW56" s="615"/>
      <c r="LUX56" s="615"/>
      <c r="LUY56" s="615"/>
      <c r="LUZ56" s="615"/>
      <c r="LVA56" s="615"/>
      <c r="LVB56" s="615"/>
      <c r="LVC56" s="615"/>
      <c r="LVD56" s="615"/>
      <c r="LVE56" s="615" t="s">
        <v>404</v>
      </c>
      <c r="LVF56" s="615"/>
      <c r="LVG56" s="615"/>
      <c r="LVH56" s="615"/>
      <c r="LVI56" s="615"/>
      <c r="LVJ56" s="615"/>
      <c r="LVK56" s="615"/>
      <c r="LVL56" s="615"/>
      <c r="LVM56" s="615"/>
      <c r="LVN56" s="615"/>
      <c r="LVO56" s="615"/>
      <c r="LVP56" s="615"/>
      <c r="LVQ56" s="615"/>
      <c r="LVR56" s="615"/>
      <c r="LVS56" s="615"/>
      <c r="LVT56" s="615"/>
      <c r="LVU56" s="615" t="s">
        <v>404</v>
      </c>
      <c r="LVV56" s="615"/>
      <c r="LVW56" s="615"/>
      <c r="LVX56" s="615"/>
      <c r="LVY56" s="615"/>
      <c r="LVZ56" s="615"/>
      <c r="LWA56" s="615"/>
      <c r="LWB56" s="615"/>
      <c r="LWC56" s="615"/>
      <c r="LWD56" s="615"/>
      <c r="LWE56" s="615"/>
      <c r="LWF56" s="615"/>
      <c r="LWG56" s="615"/>
      <c r="LWH56" s="615"/>
      <c r="LWI56" s="615"/>
      <c r="LWJ56" s="615"/>
      <c r="LWK56" s="615" t="s">
        <v>404</v>
      </c>
      <c r="LWL56" s="615"/>
      <c r="LWM56" s="615"/>
      <c r="LWN56" s="615"/>
      <c r="LWO56" s="615"/>
      <c r="LWP56" s="615"/>
      <c r="LWQ56" s="615"/>
      <c r="LWR56" s="615"/>
      <c r="LWS56" s="615"/>
      <c r="LWT56" s="615"/>
      <c r="LWU56" s="615"/>
      <c r="LWV56" s="615"/>
      <c r="LWW56" s="615"/>
      <c r="LWX56" s="615"/>
      <c r="LWY56" s="615"/>
      <c r="LWZ56" s="615"/>
      <c r="LXA56" s="615" t="s">
        <v>404</v>
      </c>
      <c r="LXB56" s="615"/>
      <c r="LXC56" s="615"/>
      <c r="LXD56" s="615"/>
      <c r="LXE56" s="615"/>
      <c r="LXF56" s="615"/>
      <c r="LXG56" s="615"/>
      <c r="LXH56" s="615"/>
      <c r="LXI56" s="615"/>
      <c r="LXJ56" s="615"/>
      <c r="LXK56" s="615"/>
      <c r="LXL56" s="615"/>
      <c r="LXM56" s="615"/>
      <c r="LXN56" s="615"/>
      <c r="LXO56" s="615"/>
      <c r="LXP56" s="615"/>
      <c r="LXQ56" s="615" t="s">
        <v>404</v>
      </c>
      <c r="LXR56" s="615"/>
      <c r="LXS56" s="615"/>
      <c r="LXT56" s="615"/>
      <c r="LXU56" s="615"/>
      <c r="LXV56" s="615"/>
      <c r="LXW56" s="615"/>
      <c r="LXX56" s="615"/>
      <c r="LXY56" s="615"/>
      <c r="LXZ56" s="615"/>
      <c r="LYA56" s="615"/>
      <c r="LYB56" s="615"/>
      <c r="LYC56" s="615"/>
      <c r="LYD56" s="615"/>
      <c r="LYE56" s="615"/>
      <c r="LYF56" s="615"/>
      <c r="LYG56" s="615" t="s">
        <v>404</v>
      </c>
      <c r="LYH56" s="615"/>
      <c r="LYI56" s="615"/>
      <c r="LYJ56" s="615"/>
      <c r="LYK56" s="615"/>
      <c r="LYL56" s="615"/>
      <c r="LYM56" s="615"/>
      <c r="LYN56" s="615"/>
      <c r="LYO56" s="615"/>
      <c r="LYP56" s="615"/>
      <c r="LYQ56" s="615"/>
      <c r="LYR56" s="615"/>
      <c r="LYS56" s="615"/>
      <c r="LYT56" s="615"/>
      <c r="LYU56" s="615"/>
      <c r="LYV56" s="615"/>
      <c r="LYW56" s="615" t="s">
        <v>404</v>
      </c>
      <c r="LYX56" s="615"/>
      <c r="LYY56" s="615"/>
      <c r="LYZ56" s="615"/>
      <c r="LZA56" s="615"/>
      <c r="LZB56" s="615"/>
      <c r="LZC56" s="615"/>
      <c r="LZD56" s="615"/>
      <c r="LZE56" s="615"/>
      <c r="LZF56" s="615"/>
      <c r="LZG56" s="615"/>
      <c r="LZH56" s="615"/>
      <c r="LZI56" s="615"/>
      <c r="LZJ56" s="615"/>
      <c r="LZK56" s="615"/>
      <c r="LZL56" s="615"/>
      <c r="LZM56" s="615" t="s">
        <v>404</v>
      </c>
      <c r="LZN56" s="615"/>
      <c r="LZO56" s="615"/>
      <c r="LZP56" s="615"/>
      <c r="LZQ56" s="615"/>
      <c r="LZR56" s="615"/>
      <c r="LZS56" s="615"/>
      <c r="LZT56" s="615"/>
      <c r="LZU56" s="615"/>
      <c r="LZV56" s="615"/>
      <c r="LZW56" s="615"/>
      <c r="LZX56" s="615"/>
      <c r="LZY56" s="615"/>
      <c r="LZZ56" s="615"/>
      <c r="MAA56" s="615"/>
      <c r="MAB56" s="615"/>
      <c r="MAC56" s="615" t="s">
        <v>404</v>
      </c>
      <c r="MAD56" s="615"/>
      <c r="MAE56" s="615"/>
      <c r="MAF56" s="615"/>
      <c r="MAG56" s="615"/>
      <c r="MAH56" s="615"/>
      <c r="MAI56" s="615"/>
      <c r="MAJ56" s="615"/>
      <c r="MAK56" s="615"/>
      <c r="MAL56" s="615"/>
      <c r="MAM56" s="615"/>
      <c r="MAN56" s="615"/>
      <c r="MAO56" s="615"/>
      <c r="MAP56" s="615"/>
      <c r="MAQ56" s="615"/>
      <c r="MAR56" s="615"/>
      <c r="MAS56" s="615" t="s">
        <v>404</v>
      </c>
      <c r="MAT56" s="615"/>
      <c r="MAU56" s="615"/>
      <c r="MAV56" s="615"/>
      <c r="MAW56" s="615"/>
      <c r="MAX56" s="615"/>
      <c r="MAY56" s="615"/>
      <c r="MAZ56" s="615"/>
      <c r="MBA56" s="615"/>
      <c r="MBB56" s="615"/>
      <c r="MBC56" s="615"/>
      <c r="MBD56" s="615"/>
      <c r="MBE56" s="615"/>
      <c r="MBF56" s="615"/>
      <c r="MBG56" s="615"/>
      <c r="MBH56" s="615"/>
      <c r="MBI56" s="615" t="s">
        <v>404</v>
      </c>
      <c r="MBJ56" s="615"/>
      <c r="MBK56" s="615"/>
      <c r="MBL56" s="615"/>
      <c r="MBM56" s="615"/>
      <c r="MBN56" s="615"/>
      <c r="MBO56" s="615"/>
      <c r="MBP56" s="615"/>
      <c r="MBQ56" s="615"/>
      <c r="MBR56" s="615"/>
      <c r="MBS56" s="615"/>
      <c r="MBT56" s="615"/>
      <c r="MBU56" s="615"/>
      <c r="MBV56" s="615"/>
      <c r="MBW56" s="615"/>
      <c r="MBX56" s="615"/>
      <c r="MBY56" s="615" t="s">
        <v>404</v>
      </c>
      <c r="MBZ56" s="615"/>
      <c r="MCA56" s="615"/>
      <c r="MCB56" s="615"/>
      <c r="MCC56" s="615"/>
      <c r="MCD56" s="615"/>
      <c r="MCE56" s="615"/>
      <c r="MCF56" s="615"/>
      <c r="MCG56" s="615"/>
      <c r="MCH56" s="615"/>
      <c r="MCI56" s="615"/>
      <c r="MCJ56" s="615"/>
      <c r="MCK56" s="615"/>
      <c r="MCL56" s="615"/>
      <c r="MCM56" s="615"/>
      <c r="MCN56" s="615"/>
      <c r="MCO56" s="615" t="s">
        <v>404</v>
      </c>
      <c r="MCP56" s="615"/>
      <c r="MCQ56" s="615"/>
      <c r="MCR56" s="615"/>
      <c r="MCS56" s="615"/>
      <c r="MCT56" s="615"/>
      <c r="MCU56" s="615"/>
      <c r="MCV56" s="615"/>
      <c r="MCW56" s="615"/>
      <c r="MCX56" s="615"/>
      <c r="MCY56" s="615"/>
      <c r="MCZ56" s="615"/>
      <c r="MDA56" s="615"/>
      <c r="MDB56" s="615"/>
      <c r="MDC56" s="615"/>
      <c r="MDD56" s="615"/>
      <c r="MDE56" s="615" t="s">
        <v>404</v>
      </c>
      <c r="MDF56" s="615"/>
      <c r="MDG56" s="615"/>
      <c r="MDH56" s="615"/>
      <c r="MDI56" s="615"/>
      <c r="MDJ56" s="615"/>
      <c r="MDK56" s="615"/>
      <c r="MDL56" s="615"/>
      <c r="MDM56" s="615"/>
      <c r="MDN56" s="615"/>
      <c r="MDO56" s="615"/>
      <c r="MDP56" s="615"/>
      <c r="MDQ56" s="615"/>
      <c r="MDR56" s="615"/>
      <c r="MDS56" s="615"/>
      <c r="MDT56" s="615"/>
      <c r="MDU56" s="615" t="s">
        <v>404</v>
      </c>
      <c r="MDV56" s="615"/>
      <c r="MDW56" s="615"/>
      <c r="MDX56" s="615"/>
      <c r="MDY56" s="615"/>
      <c r="MDZ56" s="615"/>
      <c r="MEA56" s="615"/>
      <c r="MEB56" s="615"/>
      <c r="MEC56" s="615"/>
      <c r="MED56" s="615"/>
      <c r="MEE56" s="615"/>
      <c r="MEF56" s="615"/>
      <c r="MEG56" s="615"/>
      <c r="MEH56" s="615"/>
      <c r="MEI56" s="615"/>
      <c r="MEJ56" s="615"/>
      <c r="MEK56" s="615" t="s">
        <v>404</v>
      </c>
      <c r="MEL56" s="615"/>
      <c r="MEM56" s="615"/>
      <c r="MEN56" s="615"/>
      <c r="MEO56" s="615"/>
      <c r="MEP56" s="615"/>
      <c r="MEQ56" s="615"/>
      <c r="MER56" s="615"/>
      <c r="MES56" s="615"/>
      <c r="MET56" s="615"/>
      <c r="MEU56" s="615"/>
      <c r="MEV56" s="615"/>
      <c r="MEW56" s="615"/>
      <c r="MEX56" s="615"/>
      <c r="MEY56" s="615"/>
      <c r="MEZ56" s="615"/>
      <c r="MFA56" s="615" t="s">
        <v>404</v>
      </c>
      <c r="MFB56" s="615"/>
      <c r="MFC56" s="615"/>
      <c r="MFD56" s="615"/>
      <c r="MFE56" s="615"/>
      <c r="MFF56" s="615"/>
      <c r="MFG56" s="615"/>
      <c r="MFH56" s="615"/>
      <c r="MFI56" s="615"/>
      <c r="MFJ56" s="615"/>
      <c r="MFK56" s="615"/>
      <c r="MFL56" s="615"/>
      <c r="MFM56" s="615"/>
      <c r="MFN56" s="615"/>
      <c r="MFO56" s="615"/>
      <c r="MFP56" s="615"/>
      <c r="MFQ56" s="615" t="s">
        <v>404</v>
      </c>
      <c r="MFR56" s="615"/>
      <c r="MFS56" s="615"/>
      <c r="MFT56" s="615"/>
      <c r="MFU56" s="615"/>
      <c r="MFV56" s="615"/>
      <c r="MFW56" s="615"/>
      <c r="MFX56" s="615"/>
      <c r="MFY56" s="615"/>
      <c r="MFZ56" s="615"/>
      <c r="MGA56" s="615"/>
      <c r="MGB56" s="615"/>
      <c r="MGC56" s="615"/>
      <c r="MGD56" s="615"/>
      <c r="MGE56" s="615"/>
      <c r="MGF56" s="615"/>
      <c r="MGG56" s="615" t="s">
        <v>404</v>
      </c>
      <c r="MGH56" s="615"/>
      <c r="MGI56" s="615"/>
      <c r="MGJ56" s="615"/>
      <c r="MGK56" s="615"/>
      <c r="MGL56" s="615"/>
      <c r="MGM56" s="615"/>
      <c r="MGN56" s="615"/>
      <c r="MGO56" s="615"/>
      <c r="MGP56" s="615"/>
      <c r="MGQ56" s="615"/>
      <c r="MGR56" s="615"/>
      <c r="MGS56" s="615"/>
      <c r="MGT56" s="615"/>
      <c r="MGU56" s="615"/>
      <c r="MGV56" s="615"/>
      <c r="MGW56" s="615" t="s">
        <v>404</v>
      </c>
      <c r="MGX56" s="615"/>
      <c r="MGY56" s="615"/>
      <c r="MGZ56" s="615"/>
      <c r="MHA56" s="615"/>
      <c r="MHB56" s="615"/>
      <c r="MHC56" s="615"/>
      <c r="MHD56" s="615"/>
      <c r="MHE56" s="615"/>
      <c r="MHF56" s="615"/>
      <c r="MHG56" s="615"/>
      <c r="MHH56" s="615"/>
      <c r="MHI56" s="615"/>
      <c r="MHJ56" s="615"/>
      <c r="MHK56" s="615"/>
      <c r="MHL56" s="615"/>
      <c r="MHM56" s="615" t="s">
        <v>404</v>
      </c>
      <c r="MHN56" s="615"/>
      <c r="MHO56" s="615"/>
      <c r="MHP56" s="615"/>
      <c r="MHQ56" s="615"/>
      <c r="MHR56" s="615"/>
      <c r="MHS56" s="615"/>
      <c r="MHT56" s="615"/>
      <c r="MHU56" s="615"/>
      <c r="MHV56" s="615"/>
      <c r="MHW56" s="615"/>
      <c r="MHX56" s="615"/>
      <c r="MHY56" s="615"/>
      <c r="MHZ56" s="615"/>
      <c r="MIA56" s="615"/>
      <c r="MIB56" s="615"/>
      <c r="MIC56" s="615" t="s">
        <v>404</v>
      </c>
      <c r="MID56" s="615"/>
      <c r="MIE56" s="615"/>
      <c r="MIF56" s="615"/>
      <c r="MIG56" s="615"/>
      <c r="MIH56" s="615"/>
      <c r="MII56" s="615"/>
      <c r="MIJ56" s="615"/>
      <c r="MIK56" s="615"/>
      <c r="MIL56" s="615"/>
      <c r="MIM56" s="615"/>
      <c r="MIN56" s="615"/>
      <c r="MIO56" s="615"/>
      <c r="MIP56" s="615"/>
      <c r="MIQ56" s="615"/>
      <c r="MIR56" s="615"/>
      <c r="MIS56" s="615" t="s">
        <v>404</v>
      </c>
      <c r="MIT56" s="615"/>
      <c r="MIU56" s="615"/>
      <c r="MIV56" s="615"/>
      <c r="MIW56" s="615"/>
      <c r="MIX56" s="615"/>
      <c r="MIY56" s="615"/>
      <c r="MIZ56" s="615"/>
      <c r="MJA56" s="615"/>
      <c r="MJB56" s="615"/>
      <c r="MJC56" s="615"/>
      <c r="MJD56" s="615"/>
      <c r="MJE56" s="615"/>
      <c r="MJF56" s="615"/>
      <c r="MJG56" s="615"/>
      <c r="MJH56" s="615"/>
      <c r="MJI56" s="615" t="s">
        <v>404</v>
      </c>
      <c r="MJJ56" s="615"/>
      <c r="MJK56" s="615"/>
      <c r="MJL56" s="615"/>
      <c r="MJM56" s="615"/>
      <c r="MJN56" s="615"/>
      <c r="MJO56" s="615"/>
      <c r="MJP56" s="615"/>
      <c r="MJQ56" s="615"/>
      <c r="MJR56" s="615"/>
      <c r="MJS56" s="615"/>
      <c r="MJT56" s="615"/>
      <c r="MJU56" s="615"/>
      <c r="MJV56" s="615"/>
      <c r="MJW56" s="615"/>
      <c r="MJX56" s="615"/>
      <c r="MJY56" s="615" t="s">
        <v>404</v>
      </c>
      <c r="MJZ56" s="615"/>
      <c r="MKA56" s="615"/>
      <c r="MKB56" s="615"/>
      <c r="MKC56" s="615"/>
      <c r="MKD56" s="615"/>
      <c r="MKE56" s="615"/>
      <c r="MKF56" s="615"/>
      <c r="MKG56" s="615"/>
      <c r="MKH56" s="615"/>
      <c r="MKI56" s="615"/>
      <c r="MKJ56" s="615"/>
      <c r="MKK56" s="615"/>
      <c r="MKL56" s="615"/>
      <c r="MKM56" s="615"/>
      <c r="MKN56" s="615"/>
      <c r="MKO56" s="615" t="s">
        <v>404</v>
      </c>
      <c r="MKP56" s="615"/>
      <c r="MKQ56" s="615"/>
      <c r="MKR56" s="615"/>
      <c r="MKS56" s="615"/>
      <c r="MKT56" s="615"/>
      <c r="MKU56" s="615"/>
      <c r="MKV56" s="615"/>
      <c r="MKW56" s="615"/>
      <c r="MKX56" s="615"/>
      <c r="MKY56" s="615"/>
      <c r="MKZ56" s="615"/>
      <c r="MLA56" s="615"/>
      <c r="MLB56" s="615"/>
      <c r="MLC56" s="615"/>
      <c r="MLD56" s="615"/>
      <c r="MLE56" s="615" t="s">
        <v>404</v>
      </c>
      <c r="MLF56" s="615"/>
      <c r="MLG56" s="615"/>
      <c r="MLH56" s="615"/>
      <c r="MLI56" s="615"/>
      <c r="MLJ56" s="615"/>
      <c r="MLK56" s="615"/>
      <c r="MLL56" s="615"/>
      <c r="MLM56" s="615"/>
      <c r="MLN56" s="615"/>
      <c r="MLO56" s="615"/>
      <c r="MLP56" s="615"/>
      <c r="MLQ56" s="615"/>
      <c r="MLR56" s="615"/>
      <c r="MLS56" s="615"/>
      <c r="MLT56" s="615"/>
      <c r="MLU56" s="615" t="s">
        <v>404</v>
      </c>
      <c r="MLV56" s="615"/>
      <c r="MLW56" s="615"/>
      <c r="MLX56" s="615"/>
      <c r="MLY56" s="615"/>
      <c r="MLZ56" s="615"/>
      <c r="MMA56" s="615"/>
      <c r="MMB56" s="615"/>
      <c r="MMC56" s="615"/>
      <c r="MMD56" s="615"/>
      <c r="MME56" s="615"/>
      <c r="MMF56" s="615"/>
      <c r="MMG56" s="615"/>
      <c r="MMH56" s="615"/>
      <c r="MMI56" s="615"/>
      <c r="MMJ56" s="615"/>
      <c r="MMK56" s="615" t="s">
        <v>404</v>
      </c>
      <c r="MML56" s="615"/>
      <c r="MMM56" s="615"/>
      <c r="MMN56" s="615"/>
      <c r="MMO56" s="615"/>
      <c r="MMP56" s="615"/>
      <c r="MMQ56" s="615"/>
      <c r="MMR56" s="615"/>
      <c r="MMS56" s="615"/>
      <c r="MMT56" s="615"/>
      <c r="MMU56" s="615"/>
      <c r="MMV56" s="615"/>
      <c r="MMW56" s="615"/>
      <c r="MMX56" s="615"/>
      <c r="MMY56" s="615"/>
      <c r="MMZ56" s="615"/>
      <c r="MNA56" s="615" t="s">
        <v>404</v>
      </c>
      <c r="MNB56" s="615"/>
      <c r="MNC56" s="615"/>
      <c r="MND56" s="615"/>
      <c r="MNE56" s="615"/>
      <c r="MNF56" s="615"/>
      <c r="MNG56" s="615"/>
      <c r="MNH56" s="615"/>
      <c r="MNI56" s="615"/>
      <c r="MNJ56" s="615"/>
      <c r="MNK56" s="615"/>
      <c r="MNL56" s="615"/>
      <c r="MNM56" s="615"/>
      <c r="MNN56" s="615"/>
      <c r="MNO56" s="615"/>
      <c r="MNP56" s="615"/>
      <c r="MNQ56" s="615" t="s">
        <v>404</v>
      </c>
      <c r="MNR56" s="615"/>
      <c r="MNS56" s="615"/>
      <c r="MNT56" s="615"/>
      <c r="MNU56" s="615"/>
      <c r="MNV56" s="615"/>
      <c r="MNW56" s="615"/>
      <c r="MNX56" s="615"/>
      <c r="MNY56" s="615"/>
      <c r="MNZ56" s="615"/>
      <c r="MOA56" s="615"/>
      <c r="MOB56" s="615"/>
      <c r="MOC56" s="615"/>
      <c r="MOD56" s="615"/>
      <c r="MOE56" s="615"/>
      <c r="MOF56" s="615"/>
      <c r="MOG56" s="615" t="s">
        <v>404</v>
      </c>
      <c r="MOH56" s="615"/>
      <c r="MOI56" s="615"/>
      <c r="MOJ56" s="615"/>
      <c r="MOK56" s="615"/>
      <c r="MOL56" s="615"/>
      <c r="MOM56" s="615"/>
      <c r="MON56" s="615"/>
      <c r="MOO56" s="615"/>
      <c r="MOP56" s="615"/>
      <c r="MOQ56" s="615"/>
      <c r="MOR56" s="615"/>
      <c r="MOS56" s="615"/>
      <c r="MOT56" s="615"/>
      <c r="MOU56" s="615"/>
      <c r="MOV56" s="615"/>
      <c r="MOW56" s="615" t="s">
        <v>404</v>
      </c>
      <c r="MOX56" s="615"/>
      <c r="MOY56" s="615"/>
      <c r="MOZ56" s="615"/>
      <c r="MPA56" s="615"/>
      <c r="MPB56" s="615"/>
      <c r="MPC56" s="615"/>
      <c r="MPD56" s="615"/>
      <c r="MPE56" s="615"/>
      <c r="MPF56" s="615"/>
      <c r="MPG56" s="615"/>
      <c r="MPH56" s="615"/>
      <c r="MPI56" s="615"/>
      <c r="MPJ56" s="615"/>
      <c r="MPK56" s="615"/>
      <c r="MPL56" s="615"/>
      <c r="MPM56" s="615" t="s">
        <v>404</v>
      </c>
      <c r="MPN56" s="615"/>
      <c r="MPO56" s="615"/>
      <c r="MPP56" s="615"/>
      <c r="MPQ56" s="615"/>
      <c r="MPR56" s="615"/>
      <c r="MPS56" s="615"/>
      <c r="MPT56" s="615"/>
      <c r="MPU56" s="615"/>
      <c r="MPV56" s="615"/>
      <c r="MPW56" s="615"/>
      <c r="MPX56" s="615"/>
      <c r="MPY56" s="615"/>
      <c r="MPZ56" s="615"/>
      <c r="MQA56" s="615"/>
      <c r="MQB56" s="615"/>
      <c r="MQC56" s="615" t="s">
        <v>404</v>
      </c>
      <c r="MQD56" s="615"/>
      <c r="MQE56" s="615"/>
      <c r="MQF56" s="615"/>
      <c r="MQG56" s="615"/>
      <c r="MQH56" s="615"/>
      <c r="MQI56" s="615"/>
      <c r="MQJ56" s="615"/>
      <c r="MQK56" s="615"/>
      <c r="MQL56" s="615"/>
      <c r="MQM56" s="615"/>
      <c r="MQN56" s="615"/>
      <c r="MQO56" s="615"/>
      <c r="MQP56" s="615"/>
      <c r="MQQ56" s="615"/>
      <c r="MQR56" s="615"/>
      <c r="MQS56" s="615" t="s">
        <v>404</v>
      </c>
      <c r="MQT56" s="615"/>
      <c r="MQU56" s="615"/>
      <c r="MQV56" s="615"/>
      <c r="MQW56" s="615"/>
      <c r="MQX56" s="615"/>
      <c r="MQY56" s="615"/>
      <c r="MQZ56" s="615"/>
      <c r="MRA56" s="615"/>
      <c r="MRB56" s="615"/>
      <c r="MRC56" s="615"/>
      <c r="MRD56" s="615"/>
      <c r="MRE56" s="615"/>
      <c r="MRF56" s="615"/>
      <c r="MRG56" s="615"/>
      <c r="MRH56" s="615"/>
      <c r="MRI56" s="615" t="s">
        <v>404</v>
      </c>
      <c r="MRJ56" s="615"/>
      <c r="MRK56" s="615"/>
      <c r="MRL56" s="615"/>
      <c r="MRM56" s="615"/>
      <c r="MRN56" s="615"/>
      <c r="MRO56" s="615"/>
      <c r="MRP56" s="615"/>
      <c r="MRQ56" s="615"/>
      <c r="MRR56" s="615"/>
      <c r="MRS56" s="615"/>
      <c r="MRT56" s="615"/>
      <c r="MRU56" s="615"/>
      <c r="MRV56" s="615"/>
      <c r="MRW56" s="615"/>
      <c r="MRX56" s="615"/>
      <c r="MRY56" s="615" t="s">
        <v>404</v>
      </c>
      <c r="MRZ56" s="615"/>
      <c r="MSA56" s="615"/>
      <c r="MSB56" s="615"/>
      <c r="MSC56" s="615"/>
      <c r="MSD56" s="615"/>
      <c r="MSE56" s="615"/>
      <c r="MSF56" s="615"/>
      <c r="MSG56" s="615"/>
      <c r="MSH56" s="615"/>
      <c r="MSI56" s="615"/>
      <c r="MSJ56" s="615"/>
      <c r="MSK56" s="615"/>
      <c r="MSL56" s="615"/>
      <c r="MSM56" s="615"/>
      <c r="MSN56" s="615"/>
      <c r="MSO56" s="615" t="s">
        <v>404</v>
      </c>
      <c r="MSP56" s="615"/>
      <c r="MSQ56" s="615"/>
      <c r="MSR56" s="615"/>
      <c r="MSS56" s="615"/>
      <c r="MST56" s="615"/>
      <c r="MSU56" s="615"/>
      <c r="MSV56" s="615"/>
      <c r="MSW56" s="615"/>
      <c r="MSX56" s="615"/>
      <c r="MSY56" s="615"/>
      <c r="MSZ56" s="615"/>
      <c r="MTA56" s="615"/>
      <c r="MTB56" s="615"/>
      <c r="MTC56" s="615"/>
      <c r="MTD56" s="615"/>
      <c r="MTE56" s="615" t="s">
        <v>404</v>
      </c>
      <c r="MTF56" s="615"/>
      <c r="MTG56" s="615"/>
      <c r="MTH56" s="615"/>
      <c r="MTI56" s="615"/>
      <c r="MTJ56" s="615"/>
      <c r="MTK56" s="615"/>
      <c r="MTL56" s="615"/>
      <c r="MTM56" s="615"/>
      <c r="MTN56" s="615"/>
      <c r="MTO56" s="615"/>
      <c r="MTP56" s="615"/>
      <c r="MTQ56" s="615"/>
      <c r="MTR56" s="615"/>
      <c r="MTS56" s="615"/>
      <c r="MTT56" s="615"/>
      <c r="MTU56" s="615" t="s">
        <v>404</v>
      </c>
      <c r="MTV56" s="615"/>
      <c r="MTW56" s="615"/>
      <c r="MTX56" s="615"/>
      <c r="MTY56" s="615"/>
      <c r="MTZ56" s="615"/>
      <c r="MUA56" s="615"/>
      <c r="MUB56" s="615"/>
      <c r="MUC56" s="615"/>
      <c r="MUD56" s="615"/>
      <c r="MUE56" s="615"/>
      <c r="MUF56" s="615"/>
      <c r="MUG56" s="615"/>
      <c r="MUH56" s="615"/>
      <c r="MUI56" s="615"/>
      <c r="MUJ56" s="615"/>
      <c r="MUK56" s="615" t="s">
        <v>404</v>
      </c>
      <c r="MUL56" s="615"/>
      <c r="MUM56" s="615"/>
      <c r="MUN56" s="615"/>
      <c r="MUO56" s="615"/>
      <c r="MUP56" s="615"/>
      <c r="MUQ56" s="615"/>
      <c r="MUR56" s="615"/>
      <c r="MUS56" s="615"/>
      <c r="MUT56" s="615"/>
      <c r="MUU56" s="615"/>
      <c r="MUV56" s="615"/>
      <c r="MUW56" s="615"/>
      <c r="MUX56" s="615"/>
      <c r="MUY56" s="615"/>
      <c r="MUZ56" s="615"/>
      <c r="MVA56" s="615" t="s">
        <v>404</v>
      </c>
      <c r="MVB56" s="615"/>
      <c r="MVC56" s="615"/>
      <c r="MVD56" s="615"/>
      <c r="MVE56" s="615"/>
      <c r="MVF56" s="615"/>
      <c r="MVG56" s="615"/>
      <c r="MVH56" s="615"/>
      <c r="MVI56" s="615"/>
      <c r="MVJ56" s="615"/>
      <c r="MVK56" s="615"/>
      <c r="MVL56" s="615"/>
      <c r="MVM56" s="615"/>
      <c r="MVN56" s="615"/>
      <c r="MVO56" s="615"/>
      <c r="MVP56" s="615"/>
      <c r="MVQ56" s="615" t="s">
        <v>404</v>
      </c>
      <c r="MVR56" s="615"/>
      <c r="MVS56" s="615"/>
      <c r="MVT56" s="615"/>
      <c r="MVU56" s="615"/>
      <c r="MVV56" s="615"/>
      <c r="MVW56" s="615"/>
      <c r="MVX56" s="615"/>
      <c r="MVY56" s="615"/>
      <c r="MVZ56" s="615"/>
      <c r="MWA56" s="615"/>
      <c r="MWB56" s="615"/>
      <c r="MWC56" s="615"/>
      <c r="MWD56" s="615"/>
      <c r="MWE56" s="615"/>
      <c r="MWF56" s="615"/>
      <c r="MWG56" s="615" t="s">
        <v>404</v>
      </c>
      <c r="MWH56" s="615"/>
      <c r="MWI56" s="615"/>
      <c r="MWJ56" s="615"/>
      <c r="MWK56" s="615"/>
      <c r="MWL56" s="615"/>
      <c r="MWM56" s="615"/>
      <c r="MWN56" s="615"/>
      <c r="MWO56" s="615"/>
      <c r="MWP56" s="615"/>
      <c r="MWQ56" s="615"/>
      <c r="MWR56" s="615"/>
      <c r="MWS56" s="615"/>
      <c r="MWT56" s="615"/>
      <c r="MWU56" s="615"/>
      <c r="MWV56" s="615"/>
      <c r="MWW56" s="615" t="s">
        <v>404</v>
      </c>
      <c r="MWX56" s="615"/>
      <c r="MWY56" s="615"/>
      <c r="MWZ56" s="615"/>
      <c r="MXA56" s="615"/>
      <c r="MXB56" s="615"/>
      <c r="MXC56" s="615"/>
      <c r="MXD56" s="615"/>
      <c r="MXE56" s="615"/>
      <c r="MXF56" s="615"/>
      <c r="MXG56" s="615"/>
      <c r="MXH56" s="615"/>
      <c r="MXI56" s="615"/>
      <c r="MXJ56" s="615"/>
      <c r="MXK56" s="615"/>
      <c r="MXL56" s="615"/>
      <c r="MXM56" s="615" t="s">
        <v>404</v>
      </c>
      <c r="MXN56" s="615"/>
      <c r="MXO56" s="615"/>
      <c r="MXP56" s="615"/>
      <c r="MXQ56" s="615"/>
      <c r="MXR56" s="615"/>
      <c r="MXS56" s="615"/>
      <c r="MXT56" s="615"/>
      <c r="MXU56" s="615"/>
      <c r="MXV56" s="615"/>
      <c r="MXW56" s="615"/>
      <c r="MXX56" s="615"/>
      <c r="MXY56" s="615"/>
      <c r="MXZ56" s="615"/>
      <c r="MYA56" s="615"/>
      <c r="MYB56" s="615"/>
      <c r="MYC56" s="615" t="s">
        <v>404</v>
      </c>
      <c r="MYD56" s="615"/>
      <c r="MYE56" s="615"/>
      <c r="MYF56" s="615"/>
      <c r="MYG56" s="615"/>
      <c r="MYH56" s="615"/>
      <c r="MYI56" s="615"/>
      <c r="MYJ56" s="615"/>
      <c r="MYK56" s="615"/>
      <c r="MYL56" s="615"/>
      <c r="MYM56" s="615"/>
      <c r="MYN56" s="615"/>
      <c r="MYO56" s="615"/>
      <c r="MYP56" s="615"/>
      <c r="MYQ56" s="615"/>
      <c r="MYR56" s="615"/>
      <c r="MYS56" s="615" t="s">
        <v>404</v>
      </c>
      <c r="MYT56" s="615"/>
      <c r="MYU56" s="615"/>
      <c r="MYV56" s="615"/>
      <c r="MYW56" s="615"/>
      <c r="MYX56" s="615"/>
      <c r="MYY56" s="615"/>
      <c r="MYZ56" s="615"/>
      <c r="MZA56" s="615"/>
      <c r="MZB56" s="615"/>
      <c r="MZC56" s="615"/>
      <c r="MZD56" s="615"/>
      <c r="MZE56" s="615"/>
      <c r="MZF56" s="615"/>
      <c r="MZG56" s="615"/>
      <c r="MZH56" s="615"/>
      <c r="MZI56" s="615" t="s">
        <v>404</v>
      </c>
      <c r="MZJ56" s="615"/>
      <c r="MZK56" s="615"/>
      <c r="MZL56" s="615"/>
      <c r="MZM56" s="615"/>
      <c r="MZN56" s="615"/>
      <c r="MZO56" s="615"/>
      <c r="MZP56" s="615"/>
      <c r="MZQ56" s="615"/>
      <c r="MZR56" s="615"/>
      <c r="MZS56" s="615"/>
      <c r="MZT56" s="615"/>
      <c r="MZU56" s="615"/>
      <c r="MZV56" s="615"/>
      <c r="MZW56" s="615"/>
      <c r="MZX56" s="615"/>
      <c r="MZY56" s="615" t="s">
        <v>404</v>
      </c>
      <c r="MZZ56" s="615"/>
      <c r="NAA56" s="615"/>
      <c r="NAB56" s="615"/>
      <c r="NAC56" s="615"/>
      <c r="NAD56" s="615"/>
      <c r="NAE56" s="615"/>
      <c r="NAF56" s="615"/>
      <c r="NAG56" s="615"/>
      <c r="NAH56" s="615"/>
      <c r="NAI56" s="615"/>
      <c r="NAJ56" s="615"/>
      <c r="NAK56" s="615"/>
      <c r="NAL56" s="615"/>
      <c r="NAM56" s="615"/>
      <c r="NAN56" s="615"/>
      <c r="NAO56" s="615" t="s">
        <v>404</v>
      </c>
      <c r="NAP56" s="615"/>
      <c r="NAQ56" s="615"/>
      <c r="NAR56" s="615"/>
      <c r="NAS56" s="615"/>
      <c r="NAT56" s="615"/>
      <c r="NAU56" s="615"/>
      <c r="NAV56" s="615"/>
      <c r="NAW56" s="615"/>
      <c r="NAX56" s="615"/>
      <c r="NAY56" s="615"/>
      <c r="NAZ56" s="615"/>
      <c r="NBA56" s="615"/>
      <c r="NBB56" s="615"/>
      <c r="NBC56" s="615"/>
      <c r="NBD56" s="615"/>
      <c r="NBE56" s="615" t="s">
        <v>404</v>
      </c>
      <c r="NBF56" s="615"/>
      <c r="NBG56" s="615"/>
      <c r="NBH56" s="615"/>
      <c r="NBI56" s="615"/>
      <c r="NBJ56" s="615"/>
      <c r="NBK56" s="615"/>
      <c r="NBL56" s="615"/>
      <c r="NBM56" s="615"/>
      <c r="NBN56" s="615"/>
      <c r="NBO56" s="615"/>
      <c r="NBP56" s="615"/>
      <c r="NBQ56" s="615"/>
      <c r="NBR56" s="615"/>
      <c r="NBS56" s="615"/>
      <c r="NBT56" s="615"/>
      <c r="NBU56" s="615" t="s">
        <v>404</v>
      </c>
      <c r="NBV56" s="615"/>
      <c r="NBW56" s="615"/>
      <c r="NBX56" s="615"/>
      <c r="NBY56" s="615"/>
      <c r="NBZ56" s="615"/>
      <c r="NCA56" s="615"/>
      <c r="NCB56" s="615"/>
      <c r="NCC56" s="615"/>
      <c r="NCD56" s="615"/>
      <c r="NCE56" s="615"/>
      <c r="NCF56" s="615"/>
      <c r="NCG56" s="615"/>
      <c r="NCH56" s="615"/>
      <c r="NCI56" s="615"/>
      <c r="NCJ56" s="615"/>
      <c r="NCK56" s="615" t="s">
        <v>404</v>
      </c>
      <c r="NCL56" s="615"/>
      <c r="NCM56" s="615"/>
      <c r="NCN56" s="615"/>
      <c r="NCO56" s="615"/>
      <c r="NCP56" s="615"/>
      <c r="NCQ56" s="615"/>
      <c r="NCR56" s="615"/>
      <c r="NCS56" s="615"/>
      <c r="NCT56" s="615"/>
      <c r="NCU56" s="615"/>
      <c r="NCV56" s="615"/>
      <c r="NCW56" s="615"/>
      <c r="NCX56" s="615"/>
      <c r="NCY56" s="615"/>
      <c r="NCZ56" s="615"/>
      <c r="NDA56" s="615" t="s">
        <v>404</v>
      </c>
      <c r="NDB56" s="615"/>
      <c r="NDC56" s="615"/>
      <c r="NDD56" s="615"/>
      <c r="NDE56" s="615"/>
      <c r="NDF56" s="615"/>
      <c r="NDG56" s="615"/>
      <c r="NDH56" s="615"/>
      <c r="NDI56" s="615"/>
      <c r="NDJ56" s="615"/>
      <c r="NDK56" s="615"/>
      <c r="NDL56" s="615"/>
      <c r="NDM56" s="615"/>
      <c r="NDN56" s="615"/>
      <c r="NDO56" s="615"/>
      <c r="NDP56" s="615"/>
      <c r="NDQ56" s="615" t="s">
        <v>404</v>
      </c>
      <c r="NDR56" s="615"/>
      <c r="NDS56" s="615"/>
      <c r="NDT56" s="615"/>
      <c r="NDU56" s="615"/>
      <c r="NDV56" s="615"/>
      <c r="NDW56" s="615"/>
      <c r="NDX56" s="615"/>
      <c r="NDY56" s="615"/>
      <c r="NDZ56" s="615"/>
      <c r="NEA56" s="615"/>
      <c r="NEB56" s="615"/>
      <c r="NEC56" s="615"/>
      <c r="NED56" s="615"/>
      <c r="NEE56" s="615"/>
      <c r="NEF56" s="615"/>
      <c r="NEG56" s="615" t="s">
        <v>404</v>
      </c>
      <c r="NEH56" s="615"/>
      <c r="NEI56" s="615"/>
      <c r="NEJ56" s="615"/>
      <c r="NEK56" s="615"/>
      <c r="NEL56" s="615"/>
      <c r="NEM56" s="615"/>
      <c r="NEN56" s="615"/>
      <c r="NEO56" s="615"/>
      <c r="NEP56" s="615"/>
      <c r="NEQ56" s="615"/>
      <c r="NER56" s="615"/>
      <c r="NES56" s="615"/>
      <c r="NET56" s="615"/>
      <c r="NEU56" s="615"/>
      <c r="NEV56" s="615"/>
      <c r="NEW56" s="615" t="s">
        <v>404</v>
      </c>
      <c r="NEX56" s="615"/>
      <c r="NEY56" s="615"/>
      <c r="NEZ56" s="615"/>
      <c r="NFA56" s="615"/>
      <c r="NFB56" s="615"/>
      <c r="NFC56" s="615"/>
      <c r="NFD56" s="615"/>
      <c r="NFE56" s="615"/>
      <c r="NFF56" s="615"/>
      <c r="NFG56" s="615"/>
      <c r="NFH56" s="615"/>
      <c r="NFI56" s="615"/>
      <c r="NFJ56" s="615"/>
      <c r="NFK56" s="615"/>
      <c r="NFL56" s="615"/>
      <c r="NFM56" s="615" t="s">
        <v>404</v>
      </c>
      <c r="NFN56" s="615"/>
      <c r="NFO56" s="615"/>
      <c r="NFP56" s="615"/>
      <c r="NFQ56" s="615"/>
      <c r="NFR56" s="615"/>
      <c r="NFS56" s="615"/>
      <c r="NFT56" s="615"/>
      <c r="NFU56" s="615"/>
      <c r="NFV56" s="615"/>
      <c r="NFW56" s="615"/>
      <c r="NFX56" s="615"/>
      <c r="NFY56" s="615"/>
      <c r="NFZ56" s="615"/>
      <c r="NGA56" s="615"/>
      <c r="NGB56" s="615"/>
      <c r="NGC56" s="615" t="s">
        <v>404</v>
      </c>
      <c r="NGD56" s="615"/>
      <c r="NGE56" s="615"/>
      <c r="NGF56" s="615"/>
      <c r="NGG56" s="615"/>
      <c r="NGH56" s="615"/>
      <c r="NGI56" s="615"/>
      <c r="NGJ56" s="615"/>
      <c r="NGK56" s="615"/>
      <c r="NGL56" s="615"/>
      <c r="NGM56" s="615"/>
      <c r="NGN56" s="615"/>
      <c r="NGO56" s="615"/>
      <c r="NGP56" s="615"/>
      <c r="NGQ56" s="615"/>
      <c r="NGR56" s="615"/>
      <c r="NGS56" s="615" t="s">
        <v>404</v>
      </c>
      <c r="NGT56" s="615"/>
      <c r="NGU56" s="615"/>
      <c r="NGV56" s="615"/>
      <c r="NGW56" s="615"/>
      <c r="NGX56" s="615"/>
      <c r="NGY56" s="615"/>
      <c r="NGZ56" s="615"/>
      <c r="NHA56" s="615"/>
      <c r="NHB56" s="615"/>
      <c r="NHC56" s="615"/>
      <c r="NHD56" s="615"/>
      <c r="NHE56" s="615"/>
      <c r="NHF56" s="615"/>
      <c r="NHG56" s="615"/>
      <c r="NHH56" s="615"/>
      <c r="NHI56" s="615" t="s">
        <v>404</v>
      </c>
      <c r="NHJ56" s="615"/>
      <c r="NHK56" s="615"/>
      <c r="NHL56" s="615"/>
      <c r="NHM56" s="615"/>
      <c r="NHN56" s="615"/>
      <c r="NHO56" s="615"/>
      <c r="NHP56" s="615"/>
      <c r="NHQ56" s="615"/>
      <c r="NHR56" s="615"/>
      <c r="NHS56" s="615"/>
      <c r="NHT56" s="615"/>
      <c r="NHU56" s="615"/>
      <c r="NHV56" s="615"/>
      <c r="NHW56" s="615"/>
      <c r="NHX56" s="615"/>
      <c r="NHY56" s="615" t="s">
        <v>404</v>
      </c>
      <c r="NHZ56" s="615"/>
      <c r="NIA56" s="615"/>
      <c r="NIB56" s="615"/>
      <c r="NIC56" s="615"/>
      <c r="NID56" s="615"/>
      <c r="NIE56" s="615"/>
      <c r="NIF56" s="615"/>
      <c r="NIG56" s="615"/>
      <c r="NIH56" s="615"/>
      <c r="NII56" s="615"/>
      <c r="NIJ56" s="615"/>
      <c r="NIK56" s="615"/>
      <c r="NIL56" s="615"/>
      <c r="NIM56" s="615"/>
      <c r="NIN56" s="615"/>
      <c r="NIO56" s="615" t="s">
        <v>404</v>
      </c>
      <c r="NIP56" s="615"/>
      <c r="NIQ56" s="615"/>
      <c r="NIR56" s="615"/>
      <c r="NIS56" s="615"/>
      <c r="NIT56" s="615"/>
      <c r="NIU56" s="615"/>
      <c r="NIV56" s="615"/>
      <c r="NIW56" s="615"/>
      <c r="NIX56" s="615"/>
      <c r="NIY56" s="615"/>
      <c r="NIZ56" s="615"/>
      <c r="NJA56" s="615"/>
      <c r="NJB56" s="615"/>
      <c r="NJC56" s="615"/>
      <c r="NJD56" s="615"/>
      <c r="NJE56" s="615" t="s">
        <v>404</v>
      </c>
      <c r="NJF56" s="615"/>
      <c r="NJG56" s="615"/>
      <c r="NJH56" s="615"/>
      <c r="NJI56" s="615"/>
      <c r="NJJ56" s="615"/>
      <c r="NJK56" s="615"/>
      <c r="NJL56" s="615"/>
      <c r="NJM56" s="615"/>
      <c r="NJN56" s="615"/>
      <c r="NJO56" s="615"/>
      <c r="NJP56" s="615"/>
      <c r="NJQ56" s="615"/>
      <c r="NJR56" s="615"/>
      <c r="NJS56" s="615"/>
      <c r="NJT56" s="615"/>
      <c r="NJU56" s="615" t="s">
        <v>404</v>
      </c>
      <c r="NJV56" s="615"/>
      <c r="NJW56" s="615"/>
      <c r="NJX56" s="615"/>
      <c r="NJY56" s="615"/>
      <c r="NJZ56" s="615"/>
      <c r="NKA56" s="615"/>
      <c r="NKB56" s="615"/>
      <c r="NKC56" s="615"/>
      <c r="NKD56" s="615"/>
      <c r="NKE56" s="615"/>
      <c r="NKF56" s="615"/>
      <c r="NKG56" s="615"/>
      <c r="NKH56" s="615"/>
      <c r="NKI56" s="615"/>
      <c r="NKJ56" s="615"/>
      <c r="NKK56" s="615" t="s">
        <v>404</v>
      </c>
      <c r="NKL56" s="615"/>
      <c r="NKM56" s="615"/>
      <c r="NKN56" s="615"/>
      <c r="NKO56" s="615"/>
      <c r="NKP56" s="615"/>
      <c r="NKQ56" s="615"/>
      <c r="NKR56" s="615"/>
      <c r="NKS56" s="615"/>
      <c r="NKT56" s="615"/>
      <c r="NKU56" s="615"/>
      <c r="NKV56" s="615"/>
      <c r="NKW56" s="615"/>
      <c r="NKX56" s="615"/>
      <c r="NKY56" s="615"/>
      <c r="NKZ56" s="615"/>
      <c r="NLA56" s="615" t="s">
        <v>404</v>
      </c>
      <c r="NLB56" s="615"/>
      <c r="NLC56" s="615"/>
      <c r="NLD56" s="615"/>
      <c r="NLE56" s="615"/>
      <c r="NLF56" s="615"/>
      <c r="NLG56" s="615"/>
      <c r="NLH56" s="615"/>
      <c r="NLI56" s="615"/>
      <c r="NLJ56" s="615"/>
      <c r="NLK56" s="615"/>
      <c r="NLL56" s="615"/>
      <c r="NLM56" s="615"/>
      <c r="NLN56" s="615"/>
      <c r="NLO56" s="615"/>
      <c r="NLP56" s="615"/>
      <c r="NLQ56" s="615" t="s">
        <v>404</v>
      </c>
      <c r="NLR56" s="615"/>
      <c r="NLS56" s="615"/>
      <c r="NLT56" s="615"/>
      <c r="NLU56" s="615"/>
      <c r="NLV56" s="615"/>
      <c r="NLW56" s="615"/>
      <c r="NLX56" s="615"/>
      <c r="NLY56" s="615"/>
      <c r="NLZ56" s="615"/>
      <c r="NMA56" s="615"/>
      <c r="NMB56" s="615"/>
      <c r="NMC56" s="615"/>
      <c r="NMD56" s="615"/>
      <c r="NME56" s="615"/>
      <c r="NMF56" s="615"/>
      <c r="NMG56" s="615" t="s">
        <v>404</v>
      </c>
      <c r="NMH56" s="615"/>
      <c r="NMI56" s="615"/>
      <c r="NMJ56" s="615"/>
      <c r="NMK56" s="615"/>
      <c r="NML56" s="615"/>
      <c r="NMM56" s="615"/>
      <c r="NMN56" s="615"/>
      <c r="NMO56" s="615"/>
      <c r="NMP56" s="615"/>
      <c r="NMQ56" s="615"/>
      <c r="NMR56" s="615"/>
      <c r="NMS56" s="615"/>
      <c r="NMT56" s="615"/>
      <c r="NMU56" s="615"/>
      <c r="NMV56" s="615"/>
      <c r="NMW56" s="615" t="s">
        <v>404</v>
      </c>
      <c r="NMX56" s="615"/>
      <c r="NMY56" s="615"/>
      <c r="NMZ56" s="615"/>
      <c r="NNA56" s="615"/>
      <c r="NNB56" s="615"/>
      <c r="NNC56" s="615"/>
      <c r="NND56" s="615"/>
      <c r="NNE56" s="615"/>
      <c r="NNF56" s="615"/>
      <c r="NNG56" s="615"/>
      <c r="NNH56" s="615"/>
      <c r="NNI56" s="615"/>
      <c r="NNJ56" s="615"/>
      <c r="NNK56" s="615"/>
      <c r="NNL56" s="615"/>
      <c r="NNM56" s="615" t="s">
        <v>404</v>
      </c>
      <c r="NNN56" s="615"/>
      <c r="NNO56" s="615"/>
      <c r="NNP56" s="615"/>
      <c r="NNQ56" s="615"/>
      <c r="NNR56" s="615"/>
      <c r="NNS56" s="615"/>
      <c r="NNT56" s="615"/>
      <c r="NNU56" s="615"/>
      <c r="NNV56" s="615"/>
      <c r="NNW56" s="615"/>
      <c r="NNX56" s="615"/>
      <c r="NNY56" s="615"/>
      <c r="NNZ56" s="615"/>
      <c r="NOA56" s="615"/>
      <c r="NOB56" s="615"/>
      <c r="NOC56" s="615" t="s">
        <v>404</v>
      </c>
      <c r="NOD56" s="615"/>
      <c r="NOE56" s="615"/>
      <c r="NOF56" s="615"/>
      <c r="NOG56" s="615"/>
      <c r="NOH56" s="615"/>
      <c r="NOI56" s="615"/>
      <c r="NOJ56" s="615"/>
      <c r="NOK56" s="615"/>
      <c r="NOL56" s="615"/>
      <c r="NOM56" s="615"/>
      <c r="NON56" s="615"/>
      <c r="NOO56" s="615"/>
      <c r="NOP56" s="615"/>
      <c r="NOQ56" s="615"/>
      <c r="NOR56" s="615"/>
      <c r="NOS56" s="615" t="s">
        <v>404</v>
      </c>
      <c r="NOT56" s="615"/>
      <c r="NOU56" s="615"/>
      <c r="NOV56" s="615"/>
      <c r="NOW56" s="615"/>
      <c r="NOX56" s="615"/>
      <c r="NOY56" s="615"/>
      <c r="NOZ56" s="615"/>
      <c r="NPA56" s="615"/>
      <c r="NPB56" s="615"/>
      <c r="NPC56" s="615"/>
      <c r="NPD56" s="615"/>
      <c r="NPE56" s="615"/>
      <c r="NPF56" s="615"/>
      <c r="NPG56" s="615"/>
      <c r="NPH56" s="615"/>
      <c r="NPI56" s="615" t="s">
        <v>404</v>
      </c>
      <c r="NPJ56" s="615"/>
      <c r="NPK56" s="615"/>
      <c r="NPL56" s="615"/>
      <c r="NPM56" s="615"/>
      <c r="NPN56" s="615"/>
      <c r="NPO56" s="615"/>
      <c r="NPP56" s="615"/>
      <c r="NPQ56" s="615"/>
      <c r="NPR56" s="615"/>
      <c r="NPS56" s="615"/>
      <c r="NPT56" s="615"/>
      <c r="NPU56" s="615"/>
      <c r="NPV56" s="615"/>
      <c r="NPW56" s="615"/>
      <c r="NPX56" s="615"/>
      <c r="NPY56" s="615" t="s">
        <v>404</v>
      </c>
      <c r="NPZ56" s="615"/>
      <c r="NQA56" s="615"/>
      <c r="NQB56" s="615"/>
      <c r="NQC56" s="615"/>
      <c r="NQD56" s="615"/>
      <c r="NQE56" s="615"/>
      <c r="NQF56" s="615"/>
      <c r="NQG56" s="615"/>
      <c r="NQH56" s="615"/>
      <c r="NQI56" s="615"/>
      <c r="NQJ56" s="615"/>
      <c r="NQK56" s="615"/>
      <c r="NQL56" s="615"/>
      <c r="NQM56" s="615"/>
      <c r="NQN56" s="615"/>
      <c r="NQO56" s="615" t="s">
        <v>404</v>
      </c>
      <c r="NQP56" s="615"/>
      <c r="NQQ56" s="615"/>
      <c r="NQR56" s="615"/>
      <c r="NQS56" s="615"/>
      <c r="NQT56" s="615"/>
      <c r="NQU56" s="615"/>
      <c r="NQV56" s="615"/>
      <c r="NQW56" s="615"/>
      <c r="NQX56" s="615"/>
      <c r="NQY56" s="615"/>
      <c r="NQZ56" s="615"/>
      <c r="NRA56" s="615"/>
      <c r="NRB56" s="615"/>
      <c r="NRC56" s="615"/>
      <c r="NRD56" s="615"/>
      <c r="NRE56" s="615" t="s">
        <v>404</v>
      </c>
      <c r="NRF56" s="615"/>
      <c r="NRG56" s="615"/>
      <c r="NRH56" s="615"/>
      <c r="NRI56" s="615"/>
      <c r="NRJ56" s="615"/>
      <c r="NRK56" s="615"/>
      <c r="NRL56" s="615"/>
      <c r="NRM56" s="615"/>
      <c r="NRN56" s="615"/>
      <c r="NRO56" s="615"/>
      <c r="NRP56" s="615"/>
      <c r="NRQ56" s="615"/>
      <c r="NRR56" s="615"/>
      <c r="NRS56" s="615"/>
      <c r="NRT56" s="615"/>
      <c r="NRU56" s="615" t="s">
        <v>404</v>
      </c>
      <c r="NRV56" s="615"/>
      <c r="NRW56" s="615"/>
      <c r="NRX56" s="615"/>
      <c r="NRY56" s="615"/>
      <c r="NRZ56" s="615"/>
      <c r="NSA56" s="615"/>
      <c r="NSB56" s="615"/>
      <c r="NSC56" s="615"/>
      <c r="NSD56" s="615"/>
      <c r="NSE56" s="615"/>
      <c r="NSF56" s="615"/>
      <c r="NSG56" s="615"/>
      <c r="NSH56" s="615"/>
      <c r="NSI56" s="615"/>
      <c r="NSJ56" s="615"/>
      <c r="NSK56" s="615" t="s">
        <v>404</v>
      </c>
      <c r="NSL56" s="615"/>
      <c r="NSM56" s="615"/>
      <c r="NSN56" s="615"/>
      <c r="NSO56" s="615"/>
      <c r="NSP56" s="615"/>
      <c r="NSQ56" s="615"/>
      <c r="NSR56" s="615"/>
      <c r="NSS56" s="615"/>
      <c r="NST56" s="615"/>
      <c r="NSU56" s="615"/>
      <c r="NSV56" s="615"/>
      <c r="NSW56" s="615"/>
      <c r="NSX56" s="615"/>
      <c r="NSY56" s="615"/>
      <c r="NSZ56" s="615"/>
      <c r="NTA56" s="615" t="s">
        <v>404</v>
      </c>
      <c r="NTB56" s="615"/>
      <c r="NTC56" s="615"/>
      <c r="NTD56" s="615"/>
      <c r="NTE56" s="615"/>
      <c r="NTF56" s="615"/>
      <c r="NTG56" s="615"/>
      <c r="NTH56" s="615"/>
      <c r="NTI56" s="615"/>
      <c r="NTJ56" s="615"/>
      <c r="NTK56" s="615"/>
      <c r="NTL56" s="615"/>
      <c r="NTM56" s="615"/>
      <c r="NTN56" s="615"/>
      <c r="NTO56" s="615"/>
      <c r="NTP56" s="615"/>
      <c r="NTQ56" s="615" t="s">
        <v>404</v>
      </c>
      <c r="NTR56" s="615"/>
      <c r="NTS56" s="615"/>
      <c r="NTT56" s="615"/>
      <c r="NTU56" s="615"/>
      <c r="NTV56" s="615"/>
      <c r="NTW56" s="615"/>
      <c r="NTX56" s="615"/>
      <c r="NTY56" s="615"/>
      <c r="NTZ56" s="615"/>
      <c r="NUA56" s="615"/>
      <c r="NUB56" s="615"/>
      <c r="NUC56" s="615"/>
      <c r="NUD56" s="615"/>
      <c r="NUE56" s="615"/>
      <c r="NUF56" s="615"/>
      <c r="NUG56" s="615" t="s">
        <v>404</v>
      </c>
      <c r="NUH56" s="615"/>
      <c r="NUI56" s="615"/>
      <c r="NUJ56" s="615"/>
      <c r="NUK56" s="615"/>
      <c r="NUL56" s="615"/>
      <c r="NUM56" s="615"/>
      <c r="NUN56" s="615"/>
      <c r="NUO56" s="615"/>
      <c r="NUP56" s="615"/>
      <c r="NUQ56" s="615"/>
      <c r="NUR56" s="615"/>
      <c r="NUS56" s="615"/>
      <c r="NUT56" s="615"/>
      <c r="NUU56" s="615"/>
      <c r="NUV56" s="615"/>
      <c r="NUW56" s="615" t="s">
        <v>404</v>
      </c>
      <c r="NUX56" s="615"/>
      <c r="NUY56" s="615"/>
      <c r="NUZ56" s="615"/>
      <c r="NVA56" s="615"/>
      <c r="NVB56" s="615"/>
      <c r="NVC56" s="615"/>
      <c r="NVD56" s="615"/>
      <c r="NVE56" s="615"/>
      <c r="NVF56" s="615"/>
      <c r="NVG56" s="615"/>
      <c r="NVH56" s="615"/>
      <c r="NVI56" s="615"/>
      <c r="NVJ56" s="615"/>
      <c r="NVK56" s="615"/>
      <c r="NVL56" s="615"/>
      <c r="NVM56" s="615" t="s">
        <v>404</v>
      </c>
      <c r="NVN56" s="615"/>
      <c r="NVO56" s="615"/>
      <c r="NVP56" s="615"/>
      <c r="NVQ56" s="615"/>
      <c r="NVR56" s="615"/>
      <c r="NVS56" s="615"/>
      <c r="NVT56" s="615"/>
      <c r="NVU56" s="615"/>
      <c r="NVV56" s="615"/>
      <c r="NVW56" s="615"/>
      <c r="NVX56" s="615"/>
      <c r="NVY56" s="615"/>
      <c r="NVZ56" s="615"/>
      <c r="NWA56" s="615"/>
      <c r="NWB56" s="615"/>
      <c r="NWC56" s="615" t="s">
        <v>404</v>
      </c>
      <c r="NWD56" s="615"/>
      <c r="NWE56" s="615"/>
      <c r="NWF56" s="615"/>
      <c r="NWG56" s="615"/>
      <c r="NWH56" s="615"/>
      <c r="NWI56" s="615"/>
      <c r="NWJ56" s="615"/>
      <c r="NWK56" s="615"/>
      <c r="NWL56" s="615"/>
      <c r="NWM56" s="615"/>
      <c r="NWN56" s="615"/>
      <c r="NWO56" s="615"/>
      <c r="NWP56" s="615"/>
      <c r="NWQ56" s="615"/>
      <c r="NWR56" s="615"/>
      <c r="NWS56" s="615" t="s">
        <v>404</v>
      </c>
      <c r="NWT56" s="615"/>
      <c r="NWU56" s="615"/>
      <c r="NWV56" s="615"/>
      <c r="NWW56" s="615"/>
      <c r="NWX56" s="615"/>
      <c r="NWY56" s="615"/>
      <c r="NWZ56" s="615"/>
      <c r="NXA56" s="615"/>
      <c r="NXB56" s="615"/>
      <c r="NXC56" s="615"/>
      <c r="NXD56" s="615"/>
      <c r="NXE56" s="615"/>
      <c r="NXF56" s="615"/>
      <c r="NXG56" s="615"/>
      <c r="NXH56" s="615"/>
      <c r="NXI56" s="615" t="s">
        <v>404</v>
      </c>
      <c r="NXJ56" s="615"/>
      <c r="NXK56" s="615"/>
      <c r="NXL56" s="615"/>
      <c r="NXM56" s="615"/>
      <c r="NXN56" s="615"/>
      <c r="NXO56" s="615"/>
      <c r="NXP56" s="615"/>
      <c r="NXQ56" s="615"/>
      <c r="NXR56" s="615"/>
      <c r="NXS56" s="615"/>
      <c r="NXT56" s="615"/>
      <c r="NXU56" s="615"/>
      <c r="NXV56" s="615"/>
      <c r="NXW56" s="615"/>
      <c r="NXX56" s="615"/>
      <c r="NXY56" s="615" t="s">
        <v>404</v>
      </c>
      <c r="NXZ56" s="615"/>
      <c r="NYA56" s="615"/>
      <c r="NYB56" s="615"/>
      <c r="NYC56" s="615"/>
      <c r="NYD56" s="615"/>
      <c r="NYE56" s="615"/>
      <c r="NYF56" s="615"/>
      <c r="NYG56" s="615"/>
      <c r="NYH56" s="615"/>
      <c r="NYI56" s="615"/>
      <c r="NYJ56" s="615"/>
      <c r="NYK56" s="615"/>
      <c r="NYL56" s="615"/>
      <c r="NYM56" s="615"/>
      <c r="NYN56" s="615"/>
      <c r="NYO56" s="615" t="s">
        <v>404</v>
      </c>
      <c r="NYP56" s="615"/>
      <c r="NYQ56" s="615"/>
      <c r="NYR56" s="615"/>
      <c r="NYS56" s="615"/>
      <c r="NYT56" s="615"/>
      <c r="NYU56" s="615"/>
      <c r="NYV56" s="615"/>
      <c r="NYW56" s="615"/>
      <c r="NYX56" s="615"/>
      <c r="NYY56" s="615"/>
      <c r="NYZ56" s="615"/>
      <c r="NZA56" s="615"/>
      <c r="NZB56" s="615"/>
      <c r="NZC56" s="615"/>
      <c r="NZD56" s="615"/>
      <c r="NZE56" s="615" t="s">
        <v>404</v>
      </c>
      <c r="NZF56" s="615"/>
      <c r="NZG56" s="615"/>
      <c r="NZH56" s="615"/>
      <c r="NZI56" s="615"/>
      <c r="NZJ56" s="615"/>
      <c r="NZK56" s="615"/>
      <c r="NZL56" s="615"/>
      <c r="NZM56" s="615"/>
      <c r="NZN56" s="615"/>
      <c r="NZO56" s="615"/>
      <c r="NZP56" s="615"/>
      <c r="NZQ56" s="615"/>
      <c r="NZR56" s="615"/>
      <c r="NZS56" s="615"/>
      <c r="NZT56" s="615"/>
      <c r="NZU56" s="615" t="s">
        <v>404</v>
      </c>
      <c r="NZV56" s="615"/>
      <c r="NZW56" s="615"/>
      <c r="NZX56" s="615"/>
      <c r="NZY56" s="615"/>
      <c r="NZZ56" s="615"/>
      <c r="OAA56" s="615"/>
      <c r="OAB56" s="615"/>
      <c r="OAC56" s="615"/>
      <c r="OAD56" s="615"/>
      <c r="OAE56" s="615"/>
      <c r="OAF56" s="615"/>
      <c r="OAG56" s="615"/>
      <c r="OAH56" s="615"/>
      <c r="OAI56" s="615"/>
      <c r="OAJ56" s="615"/>
      <c r="OAK56" s="615" t="s">
        <v>404</v>
      </c>
      <c r="OAL56" s="615"/>
      <c r="OAM56" s="615"/>
      <c r="OAN56" s="615"/>
      <c r="OAO56" s="615"/>
      <c r="OAP56" s="615"/>
      <c r="OAQ56" s="615"/>
      <c r="OAR56" s="615"/>
      <c r="OAS56" s="615"/>
      <c r="OAT56" s="615"/>
      <c r="OAU56" s="615"/>
      <c r="OAV56" s="615"/>
      <c r="OAW56" s="615"/>
      <c r="OAX56" s="615"/>
      <c r="OAY56" s="615"/>
      <c r="OAZ56" s="615"/>
      <c r="OBA56" s="615" t="s">
        <v>404</v>
      </c>
      <c r="OBB56" s="615"/>
      <c r="OBC56" s="615"/>
      <c r="OBD56" s="615"/>
      <c r="OBE56" s="615"/>
      <c r="OBF56" s="615"/>
      <c r="OBG56" s="615"/>
      <c r="OBH56" s="615"/>
      <c r="OBI56" s="615"/>
      <c r="OBJ56" s="615"/>
      <c r="OBK56" s="615"/>
      <c r="OBL56" s="615"/>
      <c r="OBM56" s="615"/>
      <c r="OBN56" s="615"/>
      <c r="OBO56" s="615"/>
      <c r="OBP56" s="615"/>
      <c r="OBQ56" s="615" t="s">
        <v>404</v>
      </c>
      <c r="OBR56" s="615"/>
      <c r="OBS56" s="615"/>
      <c r="OBT56" s="615"/>
      <c r="OBU56" s="615"/>
      <c r="OBV56" s="615"/>
      <c r="OBW56" s="615"/>
      <c r="OBX56" s="615"/>
      <c r="OBY56" s="615"/>
      <c r="OBZ56" s="615"/>
      <c r="OCA56" s="615"/>
      <c r="OCB56" s="615"/>
      <c r="OCC56" s="615"/>
      <c r="OCD56" s="615"/>
      <c r="OCE56" s="615"/>
      <c r="OCF56" s="615"/>
      <c r="OCG56" s="615" t="s">
        <v>404</v>
      </c>
      <c r="OCH56" s="615"/>
      <c r="OCI56" s="615"/>
      <c r="OCJ56" s="615"/>
      <c r="OCK56" s="615"/>
      <c r="OCL56" s="615"/>
      <c r="OCM56" s="615"/>
      <c r="OCN56" s="615"/>
      <c r="OCO56" s="615"/>
      <c r="OCP56" s="615"/>
      <c r="OCQ56" s="615"/>
      <c r="OCR56" s="615"/>
      <c r="OCS56" s="615"/>
      <c r="OCT56" s="615"/>
      <c r="OCU56" s="615"/>
      <c r="OCV56" s="615"/>
      <c r="OCW56" s="615" t="s">
        <v>404</v>
      </c>
      <c r="OCX56" s="615"/>
      <c r="OCY56" s="615"/>
      <c r="OCZ56" s="615"/>
      <c r="ODA56" s="615"/>
      <c r="ODB56" s="615"/>
      <c r="ODC56" s="615"/>
      <c r="ODD56" s="615"/>
      <c r="ODE56" s="615"/>
      <c r="ODF56" s="615"/>
      <c r="ODG56" s="615"/>
      <c r="ODH56" s="615"/>
      <c r="ODI56" s="615"/>
      <c r="ODJ56" s="615"/>
      <c r="ODK56" s="615"/>
      <c r="ODL56" s="615"/>
      <c r="ODM56" s="615" t="s">
        <v>404</v>
      </c>
      <c r="ODN56" s="615"/>
      <c r="ODO56" s="615"/>
      <c r="ODP56" s="615"/>
      <c r="ODQ56" s="615"/>
      <c r="ODR56" s="615"/>
      <c r="ODS56" s="615"/>
      <c r="ODT56" s="615"/>
      <c r="ODU56" s="615"/>
      <c r="ODV56" s="615"/>
      <c r="ODW56" s="615"/>
      <c r="ODX56" s="615"/>
      <c r="ODY56" s="615"/>
      <c r="ODZ56" s="615"/>
      <c r="OEA56" s="615"/>
      <c r="OEB56" s="615"/>
      <c r="OEC56" s="615" t="s">
        <v>404</v>
      </c>
      <c r="OED56" s="615"/>
      <c r="OEE56" s="615"/>
      <c r="OEF56" s="615"/>
      <c r="OEG56" s="615"/>
      <c r="OEH56" s="615"/>
      <c r="OEI56" s="615"/>
      <c r="OEJ56" s="615"/>
      <c r="OEK56" s="615"/>
      <c r="OEL56" s="615"/>
      <c r="OEM56" s="615"/>
      <c r="OEN56" s="615"/>
      <c r="OEO56" s="615"/>
      <c r="OEP56" s="615"/>
      <c r="OEQ56" s="615"/>
      <c r="OER56" s="615"/>
      <c r="OES56" s="615" t="s">
        <v>404</v>
      </c>
      <c r="OET56" s="615"/>
      <c r="OEU56" s="615"/>
      <c r="OEV56" s="615"/>
      <c r="OEW56" s="615"/>
      <c r="OEX56" s="615"/>
      <c r="OEY56" s="615"/>
      <c r="OEZ56" s="615"/>
      <c r="OFA56" s="615"/>
      <c r="OFB56" s="615"/>
      <c r="OFC56" s="615"/>
      <c r="OFD56" s="615"/>
      <c r="OFE56" s="615"/>
      <c r="OFF56" s="615"/>
      <c r="OFG56" s="615"/>
      <c r="OFH56" s="615"/>
      <c r="OFI56" s="615" t="s">
        <v>404</v>
      </c>
      <c r="OFJ56" s="615"/>
      <c r="OFK56" s="615"/>
      <c r="OFL56" s="615"/>
      <c r="OFM56" s="615"/>
      <c r="OFN56" s="615"/>
      <c r="OFO56" s="615"/>
      <c r="OFP56" s="615"/>
      <c r="OFQ56" s="615"/>
      <c r="OFR56" s="615"/>
      <c r="OFS56" s="615"/>
      <c r="OFT56" s="615"/>
      <c r="OFU56" s="615"/>
      <c r="OFV56" s="615"/>
      <c r="OFW56" s="615"/>
      <c r="OFX56" s="615"/>
      <c r="OFY56" s="615" t="s">
        <v>404</v>
      </c>
      <c r="OFZ56" s="615"/>
      <c r="OGA56" s="615"/>
      <c r="OGB56" s="615"/>
      <c r="OGC56" s="615"/>
      <c r="OGD56" s="615"/>
      <c r="OGE56" s="615"/>
      <c r="OGF56" s="615"/>
      <c r="OGG56" s="615"/>
      <c r="OGH56" s="615"/>
      <c r="OGI56" s="615"/>
      <c r="OGJ56" s="615"/>
      <c r="OGK56" s="615"/>
      <c r="OGL56" s="615"/>
      <c r="OGM56" s="615"/>
      <c r="OGN56" s="615"/>
      <c r="OGO56" s="615" t="s">
        <v>404</v>
      </c>
      <c r="OGP56" s="615"/>
      <c r="OGQ56" s="615"/>
      <c r="OGR56" s="615"/>
      <c r="OGS56" s="615"/>
      <c r="OGT56" s="615"/>
      <c r="OGU56" s="615"/>
      <c r="OGV56" s="615"/>
      <c r="OGW56" s="615"/>
      <c r="OGX56" s="615"/>
      <c r="OGY56" s="615"/>
      <c r="OGZ56" s="615"/>
      <c r="OHA56" s="615"/>
      <c r="OHB56" s="615"/>
      <c r="OHC56" s="615"/>
      <c r="OHD56" s="615"/>
      <c r="OHE56" s="615" t="s">
        <v>404</v>
      </c>
      <c r="OHF56" s="615"/>
      <c r="OHG56" s="615"/>
      <c r="OHH56" s="615"/>
      <c r="OHI56" s="615"/>
      <c r="OHJ56" s="615"/>
      <c r="OHK56" s="615"/>
      <c r="OHL56" s="615"/>
      <c r="OHM56" s="615"/>
      <c r="OHN56" s="615"/>
      <c r="OHO56" s="615"/>
      <c r="OHP56" s="615"/>
      <c r="OHQ56" s="615"/>
      <c r="OHR56" s="615"/>
      <c r="OHS56" s="615"/>
      <c r="OHT56" s="615"/>
      <c r="OHU56" s="615" t="s">
        <v>404</v>
      </c>
      <c r="OHV56" s="615"/>
      <c r="OHW56" s="615"/>
      <c r="OHX56" s="615"/>
      <c r="OHY56" s="615"/>
      <c r="OHZ56" s="615"/>
      <c r="OIA56" s="615"/>
      <c r="OIB56" s="615"/>
      <c r="OIC56" s="615"/>
      <c r="OID56" s="615"/>
      <c r="OIE56" s="615"/>
      <c r="OIF56" s="615"/>
      <c r="OIG56" s="615"/>
      <c r="OIH56" s="615"/>
      <c r="OII56" s="615"/>
      <c r="OIJ56" s="615"/>
      <c r="OIK56" s="615" t="s">
        <v>404</v>
      </c>
      <c r="OIL56" s="615"/>
      <c r="OIM56" s="615"/>
      <c r="OIN56" s="615"/>
      <c r="OIO56" s="615"/>
      <c r="OIP56" s="615"/>
      <c r="OIQ56" s="615"/>
      <c r="OIR56" s="615"/>
      <c r="OIS56" s="615"/>
      <c r="OIT56" s="615"/>
      <c r="OIU56" s="615"/>
      <c r="OIV56" s="615"/>
      <c r="OIW56" s="615"/>
      <c r="OIX56" s="615"/>
      <c r="OIY56" s="615"/>
      <c r="OIZ56" s="615"/>
      <c r="OJA56" s="615" t="s">
        <v>404</v>
      </c>
      <c r="OJB56" s="615"/>
      <c r="OJC56" s="615"/>
      <c r="OJD56" s="615"/>
      <c r="OJE56" s="615"/>
      <c r="OJF56" s="615"/>
      <c r="OJG56" s="615"/>
      <c r="OJH56" s="615"/>
      <c r="OJI56" s="615"/>
      <c r="OJJ56" s="615"/>
      <c r="OJK56" s="615"/>
      <c r="OJL56" s="615"/>
      <c r="OJM56" s="615"/>
      <c r="OJN56" s="615"/>
      <c r="OJO56" s="615"/>
      <c r="OJP56" s="615"/>
      <c r="OJQ56" s="615" t="s">
        <v>404</v>
      </c>
      <c r="OJR56" s="615"/>
      <c r="OJS56" s="615"/>
      <c r="OJT56" s="615"/>
      <c r="OJU56" s="615"/>
      <c r="OJV56" s="615"/>
      <c r="OJW56" s="615"/>
      <c r="OJX56" s="615"/>
      <c r="OJY56" s="615"/>
      <c r="OJZ56" s="615"/>
      <c r="OKA56" s="615"/>
      <c r="OKB56" s="615"/>
      <c r="OKC56" s="615"/>
      <c r="OKD56" s="615"/>
      <c r="OKE56" s="615"/>
      <c r="OKF56" s="615"/>
      <c r="OKG56" s="615" t="s">
        <v>404</v>
      </c>
      <c r="OKH56" s="615"/>
      <c r="OKI56" s="615"/>
      <c r="OKJ56" s="615"/>
      <c r="OKK56" s="615"/>
      <c r="OKL56" s="615"/>
      <c r="OKM56" s="615"/>
      <c r="OKN56" s="615"/>
      <c r="OKO56" s="615"/>
      <c r="OKP56" s="615"/>
      <c r="OKQ56" s="615"/>
      <c r="OKR56" s="615"/>
      <c r="OKS56" s="615"/>
      <c r="OKT56" s="615"/>
      <c r="OKU56" s="615"/>
      <c r="OKV56" s="615"/>
      <c r="OKW56" s="615" t="s">
        <v>404</v>
      </c>
      <c r="OKX56" s="615"/>
      <c r="OKY56" s="615"/>
      <c r="OKZ56" s="615"/>
      <c r="OLA56" s="615"/>
      <c r="OLB56" s="615"/>
      <c r="OLC56" s="615"/>
      <c r="OLD56" s="615"/>
      <c r="OLE56" s="615"/>
      <c r="OLF56" s="615"/>
      <c r="OLG56" s="615"/>
      <c r="OLH56" s="615"/>
      <c r="OLI56" s="615"/>
      <c r="OLJ56" s="615"/>
      <c r="OLK56" s="615"/>
      <c r="OLL56" s="615"/>
      <c r="OLM56" s="615" t="s">
        <v>404</v>
      </c>
      <c r="OLN56" s="615"/>
      <c r="OLO56" s="615"/>
      <c r="OLP56" s="615"/>
      <c r="OLQ56" s="615"/>
      <c r="OLR56" s="615"/>
      <c r="OLS56" s="615"/>
      <c r="OLT56" s="615"/>
      <c r="OLU56" s="615"/>
      <c r="OLV56" s="615"/>
      <c r="OLW56" s="615"/>
      <c r="OLX56" s="615"/>
      <c r="OLY56" s="615"/>
      <c r="OLZ56" s="615"/>
      <c r="OMA56" s="615"/>
      <c r="OMB56" s="615"/>
      <c r="OMC56" s="615" t="s">
        <v>404</v>
      </c>
      <c r="OMD56" s="615"/>
      <c r="OME56" s="615"/>
      <c r="OMF56" s="615"/>
      <c r="OMG56" s="615"/>
      <c r="OMH56" s="615"/>
      <c r="OMI56" s="615"/>
      <c r="OMJ56" s="615"/>
      <c r="OMK56" s="615"/>
      <c r="OML56" s="615"/>
      <c r="OMM56" s="615"/>
      <c r="OMN56" s="615"/>
      <c r="OMO56" s="615"/>
      <c r="OMP56" s="615"/>
      <c r="OMQ56" s="615"/>
      <c r="OMR56" s="615"/>
      <c r="OMS56" s="615" t="s">
        <v>404</v>
      </c>
      <c r="OMT56" s="615"/>
      <c r="OMU56" s="615"/>
      <c r="OMV56" s="615"/>
      <c r="OMW56" s="615"/>
      <c r="OMX56" s="615"/>
      <c r="OMY56" s="615"/>
      <c r="OMZ56" s="615"/>
      <c r="ONA56" s="615"/>
      <c r="ONB56" s="615"/>
      <c r="ONC56" s="615"/>
      <c r="OND56" s="615"/>
      <c r="ONE56" s="615"/>
      <c r="ONF56" s="615"/>
      <c r="ONG56" s="615"/>
      <c r="ONH56" s="615"/>
      <c r="ONI56" s="615" t="s">
        <v>404</v>
      </c>
      <c r="ONJ56" s="615"/>
      <c r="ONK56" s="615"/>
      <c r="ONL56" s="615"/>
      <c r="ONM56" s="615"/>
      <c r="ONN56" s="615"/>
      <c r="ONO56" s="615"/>
      <c r="ONP56" s="615"/>
      <c r="ONQ56" s="615"/>
      <c r="ONR56" s="615"/>
      <c r="ONS56" s="615"/>
      <c r="ONT56" s="615"/>
      <c r="ONU56" s="615"/>
      <c r="ONV56" s="615"/>
      <c r="ONW56" s="615"/>
      <c r="ONX56" s="615"/>
      <c r="ONY56" s="615" t="s">
        <v>404</v>
      </c>
      <c r="ONZ56" s="615"/>
      <c r="OOA56" s="615"/>
      <c r="OOB56" s="615"/>
      <c r="OOC56" s="615"/>
      <c r="OOD56" s="615"/>
      <c r="OOE56" s="615"/>
      <c r="OOF56" s="615"/>
      <c r="OOG56" s="615"/>
      <c r="OOH56" s="615"/>
      <c r="OOI56" s="615"/>
      <c r="OOJ56" s="615"/>
      <c r="OOK56" s="615"/>
      <c r="OOL56" s="615"/>
      <c r="OOM56" s="615"/>
      <c r="OON56" s="615"/>
      <c r="OOO56" s="615" t="s">
        <v>404</v>
      </c>
      <c r="OOP56" s="615"/>
      <c r="OOQ56" s="615"/>
      <c r="OOR56" s="615"/>
      <c r="OOS56" s="615"/>
      <c r="OOT56" s="615"/>
      <c r="OOU56" s="615"/>
      <c r="OOV56" s="615"/>
      <c r="OOW56" s="615"/>
      <c r="OOX56" s="615"/>
      <c r="OOY56" s="615"/>
      <c r="OOZ56" s="615"/>
      <c r="OPA56" s="615"/>
      <c r="OPB56" s="615"/>
      <c r="OPC56" s="615"/>
      <c r="OPD56" s="615"/>
      <c r="OPE56" s="615" t="s">
        <v>404</v>
      </c>
      <c r="OPF56" s="615"/>
      <c r="OPG56" s="615"/>
      <c r="OPH56" s="615"/>
      <c r="OPI56" s="615"/>
      <c r="OPJ56" s="615"/>
      <c r="OPK56" s="615"/>
      <c r="OPL56" s="615"/>
      <c r="OPM56" s="615"/>
      <c r="OPN56" s="615"/>
      <c r="OPO56" s="615"/>
      <c r="OPP56" s="615"/>
      <c r="OPQ56" s="615"/>
      <c r="OPR56" s="615"/>
      <c r="OPS56" s="615"/>
      <c r="OPT56" s="615"/>
      <c r="OPU56" s="615" t="s">
        <v>404</v>
      </c>
      <c r="OPV56" s="615"/>
      <c r="OPW56" s="615"/>
      <c r="OPX56" s="615"/>
      <c r="OPY56" s="615"/>
      <c r="OPZ56" s="615"/>
      <c r="OQA56" s="615"/>
      <c r="OQB56" s="615"/>
      <c r="OQC56" s="615"/>
      <c r="OQD56" s="615"/>
      <c r="OQE56" s="615"/>
      <c r="OQF56" s="615"/>
      <c r="OQG56" s="615"/>
      <c r="OQH56" s="615"/>
      <c r="OQI56" s="615"/>
      <c r="OQJ56" s="615"/>
      <c r="OQK56" s="615" t="s">
        <v>404</v>
      </c>
      <c r="OQL56" s="615"/>
      <c r="OQM56" s="615"/>
      <c r="OQN56" s="615"/>
      <c r="OQO56" s="615"/>
      <c r="OQP56" s="615"/>
      <c r="OQQ56" s="615"/>
      <c r="OQR56" s="615"/>
      <c r="OQS56" s="615"/>
      <c r="OQT56" s="615"/>
      <c r="OQU56" s="615"/>
      <c r="OQV56" s="615"/>
      <c r="OQW56" s="615"/>
      <c r="OQX56" s="615"/>
      <c r="OQY56" s="615"/>
      <c r="OQZ56" s="615"/>
      <c r="ORA56" s="615" t="s">
        <v>404</v>
      </c>
      <c r="ORB56" s="615"/>
      <c r="ORC56" s="615"/>
      <c r="ORD56" s="615"/>
      <c r="ORE56" s="615"/>
      <c r="ORF56" s="615"/>
      <c r="ORG56" s="615"/>
      <c r="ORH56" s="615"/>
      <c r="ORI56" s="615"/>
      <c r="ORJ56" s="615"/>
      <c r="ORK56" s="615"/>
      <c r="ORL56" s="615"/>
      <c r="ORM56" s="615"/>
      <c r="ORN56" s="615"/>
      <c r="ORO56" s="615"/>
      <c r="ORP56" s="615"/>
      <c r="ORQ56" s="615" t="s">
        <v>404</v>
      </c>
      <c r="ORR56" s="615"/>
      <c r="ORS56" s="615"/>
      <c r="ORT56" s="615"/>
      <c r="ORU56" s="615"/>
      <c r="ORV56" s="615"/>
      <c r="ORW56" s="615"/>
      <c r="ORX56" s="615"/>
      <c r="ORY56" s="615"/>
      <c r="ORZ56" s="615"/>
      <c r="OSA56" s="615"/>
      <c r="OSB56" s="615"/>
      <c r="OSC56" s="615"/>
      <c r="OSD56" s="615"/>
      <c r="OSE56" s="615"/>
      <c r="OSF56" s="615"/>
      <c r="OSG56" s="615" t="s">
        <v>404</v>
      </c>
      <c r="OSH56" s="615"/>
      <c r="OSI56" s="615"/>
      <c r="OSJ56" s="615"/>
      <c r="OSK56" s="615"/>
      <c r="OSL56" s="615"/>
      <c r="OSM56" s="615"/>
      <c r="OSN56" s="615"/>
      <c r="OSO56" s="615"/>
      <c r="OSP56" s="615"/>
      <c r="OSQ56" s="615"/>
      <c r="OSR56" s="615"/>
      <c r="OSS56" s="615"/>
      <c r="OST56" s="615"/>
      <c r="OSU56" s="615"/>
      <c r="OSV56" s="615"/>
      <c r="OSW56" s="615" t="s">
        <v>404</v>
      </c>
      <c r="OSX56" s="615"/>
      <c r="OSY56" s="615"/>
      <c r="OSZ56" s="615"/>
      <c r="OTA56" s="615"/>
      <c r="OTB56" s="615"/>
      <c r="OTC56" s="615"/>
      <c r="OTD56" s="615"/>
      <c r="OTE56" s="615"/>
      <c r="OTF56" s="615"/>
      <c r="OTG56" s="615"/>
      <c r="OTH56" s="615"/>
      <c r="OTI56" s="615"/>
      <c r="OTJ56" s="615"/>
      <c r="OTK56" s="615"/>
      <c r="OTL56" s="615"/>
      <c r="OTM56" s="615" t="s">
        <v>404</v>
      </c>
      <c r="OTN56" s="615"/>
      <c r="OTO56" s="615"/>
      <c r="OTP56" s="615"/>
      <c r="OTQ56" s="615"/>
      <c r="OTR56" s="615"/>
      <c r="OTS56" s="615"/>
      <c r="OTT56" s="615"/>
      <c r="OTU56" s="615"/>
      <c r="OTV56" s="615"/>
      <c r="OTW56" s="615"/>
      <c r="OTX56" s="615"/>
      <c r="OTY56" s="615"/>
      <c r="OTZ56" s="615"/>
      <c r="OUA56" s="615"/>
      <c r="OUB56" s="615"/>
      <c r="OUC56" s="615" t="s">
        <v>404</v>
      </c>
      <c r="OUD56" s="615"/>
      <c r="OUE56" s="615"/>
      <c r="OUF56" s="615"/>
      <c r="OUG56" s="615"/>
      <c r="OUH56" s="615"/>
      <c r="OUI56" s="615"/>
      <c r="OUJ56" s="615"/>
      <c r="OUK56" s="615"/>
      <c r="OUL56" s="615"/>
      <c r="OUM56" s="615"/>
      <c r="OUN56" s="615"/>
      <c r="OUO56" s="615"/>
      <c r="OUP56" s="615"/>
      <c r="OUQ56" s="615"/>
      <c r="OUR56" s="615"/>
      <c r="OUS56" s="615" t="s">
        <v>404</v>
      </c>
      <c r="OUT56" s="615"/>
      <c r="OUU56" s="615"/>
      <c r="OUV56" s="615"/>
      <c r="OUW56" s="615"/>
      <c r="OUX56" s="615"/>
      <c r="OUY56" s="615"/>
      <c r="OUZ56" s="615"/>
      <c r="OVA56" s="615"/>
      <c r="OVB56" s="615"/>
      <c r="OVC56" s="615"/>
      <c r="OVD56" s="615"/>
      <c r="OVE56" s="615"/>
      <c r="OVF56" s="615"/>
      <c r="OVG56" s="615"/>
      <c r="OVH56" s="615"/>
      <c r="OVI56" s="615" t="s">
        <v>404</v>
      </c>
      <c r="OVJ56" s="615"/>
      <c r="OVK56" s="615"/>
      <c r="OVL56" s="615"/>
      <c r="OVM56" s="615"/>
      <c r="OVN56" s="615"/>
      <c r="OVO56" s="615"/>
      <c r="OVP56" s="615"/>
      <c r="OVQ56" s="615"/>
      <c r="OVR56" s="615"/>
      <c r="OVS56" s="615"/>
      <c r="OVT56" s="615"/>
      <c r="OVU56" s="615"/>
      <c r="OVV56" s="615"/>
      <c r="OVW56" s="615"/>
      <c r="OVX56" s="615"/>
      <c r="OVY56" s="615" t="s">
        <v>404</v>
      </c>
      <c r="OVZ56" s="615"/>
      <c r="OWA56" s="615"/>
      <c r="OWB56" s="615"/>
      <c r="OWC56" s="615"/>
      <c r="OWD56" s="615"/>
      <c r="OWE56" s="615"/>
      <c r="OWF56" s="615"/>
      <c r="OWG56" s="615"/>
      <c r="OWH56" s="615"/>
      <c r="OWI56" s="615"/>
      <c r="OWJ56" s="615"/>
      <c r="OWK56" s="615"/>
      <c r="OWL56" s="615"/>
      <c r="OWM56" s="615"/>
      <c r="OWN56" s="615"/>
      <c r="OWO56" s="615" t="s">
        <v>404</v>
      </c>
      <c r="OWP56" s="615"/>
      <c r="OWQ56" s="615"/>
      <c r="OWR56" s="615"/>
      <c r="OWS56" s="615"/>
      <c r="OWT56" s="615"/>
      <c r="OWU56" s="615"/>
      <c r="OWV56" s="615"/>
      <c r="OWW56" s="615"/>
      <c r="OWX56" s="615"/>
      <c r="OWY56" s="615"/>
      <c r="OWZ56" s="615"/>
      <c r="OXA56" s="615"/>
      <c r="OXB56" s="615"/>
      <c r="OXC56" s="615"/>
      <c r="OXD56" s="615"/>
      <c r="OXE56" s="615" t="s">
        <v>404</v>
      </c>
      <c r="OXF56" s="615"/>
      <c r="OXG56" s="615"/>
      <c r="OXH56" s="615"/>
      <c r="OXI56" s="615"/>
      <c r="OXJ56" s="615"/>
      <c r="OXK56" s="615"/>
      <c r="OXL56" s="615"/>
      <c r="OXM56" s="615"/>
      <c r="OXN56" s="615"/>
      <c r="OXO56" s="615"/>
      <c r="OXP56" s="615"/>
      <c r="OXQ56" s="615"/>
      <c r="OXR56" s="615"/>
      <c r="OXS56" s="615"/>
      <c r="OXT56" s="615"/>
      <c r="OXU56" s="615" t="s">
        <v>404</v>
      </c>
      <c r="OXV56" s="615"/>
      <c r="OXW56" s="615"/>
      <c r="OXX56" s="615"/>
      <c r="OXY56" s="615"/>
      <c r="OXZ56" s="615"/>
      <c r="OYA56" s="615"/>
      <c r="OYB56" s="615"/>
      <c r="OYC56" s="615"/>
      <c r="OYD56" s="615"/>
      <c r="OYE56" s="615"/>
      <c r="OYF56" s="615"/>
      <c r="OYG56" s="615"/>
      <c r="OYH56" s="615"/>
      <c r="OYI56" s="615"/>
      <c r="OYJ56" s="615"/>
      <c r="OYK56" s="615" t="s">
        <v>404</v>
      </c>
      <c r="OYL56" s="615"/>
      <c r="OYM56" s="615"/>
      <c r="OYN56" s="615"/>
      <c r="OYO56" s="615"/>
      <c r="OYP56" s="615"/>
      <c r="OYQ56" s="615"/>
      <c r="OYR56" s="615"/>
      <c r="OYS56" s="615"/>
      <c r="OYT56" s="615"/>
      <c r="OYU56" s="615"/>
      <c r="OYV56" s="615"/>
      <c r="OYW56" s="615"/>
      <c r="OYX56" s="615"/>
      <c r="OYY56" s="615"/>
      <c r="OYZ56" s="615"/>
      <c r="OZA56" s="615" t="s">
        <v>404</v>
      </c>
      <c r="OZB56" s="615"/>
      <c r="OZC56" s="615"/>
      <c r="OZD56" s="615"/>
      <c r="OZE56" s="615"/>
      <c r="OZF56" s="615"/>
      <c r="OZG56" s="615"/>
      <c r="OZH56" s="615"/>
      <c r="OZI56" s="615"/>
      <c r="OZJ56" s="615"/>
      <c r="OZK56" s="615"/>
      <c r="OZL56" s="615"/>
      <c r="OZM56" s="615"/>
      <c r="OZN56" s="615"/>
      <c r="OZO56" s="615"/>
      <c r="OZP56" s="615"/>
      <c r="OZQ56" s="615" t="s">
        <v>404</v>
      </c>
      <c r="OZR56" s="615"/>
      <c r="OZS56" s="615"/>
      <c r="OZT56" s="615"/>
      <c r="OZU56" s="615"/>
      <c r="OZV56" s="615"/>
      <c r="OZW56" s="615"/>
      <c r="OZX56" s="615"/>
      <c r="OZY56" s="615"/>
      <c r="OZZ56" s="615"/>
      <c r="PAA56" s="615"/>
      <c r="PAB56" s="615"/>
      <c r="PAC56" s="615"/>
      <c r="PAD56" s="615"/>
      <c r="PAE56" s="615"/>
      <c r="PAF56" s="615"/>
      <c r="PAG56" s="615" t="s">
        <v>404</v>
      </c>
      <c r="PAH56" s="615"/>
      <c r="PAI56" s="615"/>
      <c r="PAJ56" s="615"/>
      <c r="PAK56" s="615"/>
      <c r="PAL56" s="615"/>
      <c r="PAM56" s="615"/>
      <c r="PAN56" s="615"/>
      <c r="PAO56" s="615"/>
      <c r="PAP56" s="615"/>
      <c r="PAQ56" s="615"/>
      <c r="PAR56" s="615"/>
      <c r="PAS56" s="615"/>
      <c r="PAT56" s="615"/>
      <c r="PAU56" s="615"/>
      <c r="PAV56" s="615"/>
      <c r="PAW56" s="615" t="s">
        <v>404</v>
      </c>
      <c r="PAX56" s="615"/>
      <c r="PAY56" s="615"/>
      <c r="PAZ56" s="615"/>
      <c r="PBA56" s="615"/>
      <c r="PBB56" s="615"/>
      <c r="PBC56" s="615"/>
      <c r="PBD56" s="615"/>
      <c r="PBE56" s="615"/>
      <c r="PBF56" s="615"/>
      <c r="PBG56" s="615"/>
      <c r="PBH56" s="615"/>
      <c r="PBI56" s="615"/>
      <c r="PBJ56" s="615"/>
      <c r="PBK56" s="615"/>
      <c r="PBL56" s="615"/>
      <c r="PBM56" s="615" t="s">
        <v>404</v>
      </c>
      <c r="PBN56" s="615"/>
      <c r="PBO56" s="615"/>
      <c r="PBP56" s="615"/>
      <c r="PBQ56" s="615"/>
      <c r="PBR56" s="615"/>
      <c r="PBS56" s="615"/>
      <c r="PBT56" s="615"/>
      <c r="PBU56" s="615"/>
      <c r="PBV56" s="615"/>
      <c r="PBW56" s="615"/>
      <c r="PBX56" s="615"/>
      <c r="PBY56" s="615"/>
      <c r="PBZ56" s="615"/>
      <c r="PCA56" s="615"/>
      <c r="PCB56" s="615"/>
      <c r="PCC56" s="615" t="s">
        <v>404</v>
      </c>
      <c r="PCD56" s="615"/>
      <c r="PCE56" s="615"/>
      <c r="PCF56" s="615"/>
      <c r="PCG56" s="615"/>
      <c r="PCH56" s="615"/>
      <c r="PCI56" s="615"/>
      <c r="PCJ56" s="615"/>
      <c r="PCK56" s="615"/>
      <c r="PCL56" s="615"/>
      <c r="PCM56" s="615"/>
      <c r="PCN56" s="615"/>
      <c r="PCO56" s="615"/>
      <c r="PCP56" s="615"/>
      <c r="PCQ56" s="615"/>
      <c r="PCR56" s="615"/>
      <c r="PCS56" s="615" t="s">
        <v>404</v>
      </c>
      <c r="PCT56" s="615"/>
      <c r="PCU56" s="615"/>
      <c r="PCV56" s="615"/>
      <c r="PCW56" s="615"/>
      <c r="PCX56" s="615"/>
      <c r="PCY56" s="615"/>
      <c r="PCZ56" s="615"/>
      <c r="PDA56" s="615"/>
      <c r="PDB56" s="615"/>
      <c r="PDC56" s="615"/>
      <c r="PDD56" s="615"/>
      <c r="PDE56" s="615"/>
      <c r="PDF56" s="615"/>
      <c r="PDG56" s="615"/>
      <c r="PDH56" s="615"/>
      <c r="PDI56" s="615" t="s">
        <v>404</v>
      </c>
      <c r="PDJ56" s="615"/>
      <c r="PDK56" s="615"/>
      <c r="PDL56" s="615"/>
      <c r="PDM56" s="615"/>
      <c r="PDN56" s="615"/>
      <c r="PDO56" s="615"/>
      <c r="PDP56" s="615"/>
      <c r="PDQ56" s="615"/>
      <c r="PDR56" s="615"/>
      <c r="PDS56" s="615"/>
      <c r="PDT56" s="615"/>
      <c r="PDU56" s="615"/>
      <c r="PDV56" s="615"/>
      <c r="PDW56" s="615"/>
      <c r="PDX56" s="615"/>
      <c r="PDY56" s="615" t="s">
        <v>404</v>
      </c>
      <c r="PDZ56" s="615"/>
      <c r="PEA56" s="615"/>
      <c r="PEB56" s="615"/>
      <c r="PEC56" s="615"/>
      <c r="PED56" s="615"/>
      <c r="PEE56" s="615"/>
      <c r="PEF56" s="615"/>
      <c r="PEG56" s="615"/>
      <c r="PEH56" s="615"/>
      <c r="PEI56" s="615"/>
      <c r="PEJ56" s="615"/>
      <c r="PEK56" s="615"/>
      <c r="PEL56" s="615"/>
      <c r="PEM56" s="615"/>
      <c r="PEN56" s="615"/>
      <c r="PEO56" s="615" t="s">
        <v>404</v>
      </c>
      <c r="PEP56" s="615"/>
      <c r="PEQ56" s="615"/>
      <c r="PER56" s="615"/>
      <c r="PES56" s="615"/>
      <c r="PET56" s="615"/>
      <c r="PEU56" s="615"/>
      <c r="PEV56" s="615"/>
      <c r="PEW56" s="615"/>
      <c r="PEX56" s="615"/>
      <c r="PEY56" s="615"/>
      <c r="PEZ56" s="615"/>
      <c r="PFA56" s="615"/>
      <c r="PFB56" s="615"/>
      <c r="PFC56" s="615"/>
      <c r="PFD56" s="615"/>
      <c r="PFE56" s="615" t="s">
        <v>404</v>
      </c>
      <c r="PFF56" s="615"/>
      <c r="PFG56" s="615"/>
      <c r="PFH56" s="615"/>
      <c r="PFI56" s="615"/>
      <c r="PFJ56" s="615"/>
      <c r="PFK56" s="615"/>
      <c r="PFL56" s="615"/>
      <c r="PFM56" s="615"/>
      <c r="PFN56" s="615"/>
      <c r="PFO56" s="615"/>
      <c r="PFP56" s="615"/>
      <c r="PFQ56" s="615"/>
      <c r="PFR56" s="615"/>
      <c r="PFS56" s="615"/>
      <c r="PFT56" s="615"/>
      <c r="PFU56" s="615" t="s">
        <v>404</v>
      </c>
      <c r="PFV56" s="615"/>
      <c r="PFW56" s="615"/>
      <c r="PFX56" s="615"/>
      <c r="PFY56" s="615"/>
      <c r="PFZ56" s="615"/>
      <c r="PGA56" s="615"/>
      <c r="PGB56" s="615"/>
      <c r="PGC56" s="615"/>
      <c r="PGD56" s="615"/>
      <c r="PGE56" s="615"/>
      <c r="PGF56" s="615"/>
      <c r="PGG56" s="615"/>
      <c r="PGH56" s="615"/>
      <c r="PGI56" s="615"/>
      <c r="PGJ56" s="615"/>
      <c r="PGK56" s="615" t="s">
        <v>404</v>
      </c>
      <c r="PGL56" s="615"/>
      <c r="PGM56" s="615"/>
      <c r="PGN56" s="615"/>
      <c r="PGO56" s="615"/>
      <c r="PGP56" s="615"/>
      <c r="PGQ56" s="615"/>
      <c r="PGR56" s="615"/>
      <c r="PGS56" s="615"/>
      <c r="PGT56" s="615"/>
      <c r="PGU56" s="615"/>
      <c r="PGV56" s="615"/>
      <c r="PGW56" s="615"/>
      <c r="PGX56" s="615"/>
      <c r="PGY56" s="615"/>
      <c r="PGZ56" s="615"/>
      <c r="PHA56" s="615" t="s">
        <v>404</v>
      </c>
      <c r="PHB56" s="615"/>
      <c r="PHC56" s="615"/>
      <c r="PHD56" s="615"/>
      <c r="PHE56" s="615"/>
      <c r="PHF56" s="615"/>
      <c r="PHG56" s="615"/>
      <c r="PHH56" s="615"/>
      <c r="PHI56" s="615"/>
      <c r="PHJ56" s="615"/>
      <c r="PHK56" s="615"/>
      <c r="PHL56" s="615"/>
      <c r="PHM56" s="615"/>
      <c r="PHN56" s="615"/>
      <c r="PHO56" s="615"/>
      <c r="PHP56" s="615"/>
      <c r="PHQ56" s="615" t="s">
        <v>404</v>
      </c>
      <c r="PHR56" s="615"/>
      <c r="PHS56" s="615"/>
      <c r="PHT56" s="615"/>
      <c r="PHU56" s="615"/>
      <c r="PHV56" s="615"/>
      <c r="PHW56" s="615"/>
      <c r="PHX56" s="615"/>
      <c r="PHY56" s="615"/>
      <c r="PHZ56" s="615"/>
      <c r="PIA56" s="615"/>
      <c r="PIB56" s="615"/>
      <c r="PIC56" s="615"/>
      <c r="PID56" s="615"/>
      <c r="PIE56" s="615"/>
      <c r="PIF56" s="615"/>
      <c r="PIG56" s="615" t="s">
        <v>404</v>
      </c>
      <c r="PIH56" s="615"/>
      <c r="PII56" s="615"/>
      <c r="PIJ56" s="615"/>
      <c r="PIK56" s="615"/>
      <c r="PIL56" s="615"/>
      <c r="PIM56" s="615"/>
      <c r="PIN56" s="615"/>
      <c r="PIO56" s="615"/>
      <c r="PIP56" s="615"/>
      <c r="PIQ56" s="615"/>
      <c r="PIR56" s="615"/>
      <c r="PIS56" s="615"/>
      <c r="PIT56" s="615"/>
      <c r="PIU56" s="615"/>
      <c r="PIV56" s="615"/>
      <c r="PIW56" s="615" t="s">
        <v>404</v>
      </c>
      <c r="PIX56" s="615"/>
      <c r="PIY56" s="615"/>
      <c r="PIZ56" s="615"/>
      <c r="PJA56" s="615"/>
      <c r="PJB56" s="615"/>
      <c r="PJC56" s="615"/>
      <c r="PJD56" s="615"/>
      <c r="PJE56" s="615"/>
      <c r="PJF56" s="615"/>
      <c r="PJG56" s="615"/>
      <c r="PJH56" s="615"/>
      <c r="PJI56" s="615"/>
      <c r="PJJ56" s="615"/>
      <c r="PJK56" s="615"/>
      <c r="PJL56" s="615"/>
      <c r="PJM56" s="615" t="s">
        <v>404</v>
      </c>
      <c r="PJN56" s="615"/>
      <c r="PJO56" s="615"/>
      <c r="PJP56" s="615"/>
      <c r="PJQ56" s="615"/>
      <c r="PJR56" s="615"/>
      <c r="PJS56" s="615"/>
      <c r="PJT56" s="615"/>
      <c r="PJU56" s="615"/>
      <c r="PJV56" s="615"/>
      <c r="PJW56" s="615"/>
      <c r="PJX56" s="615"/>
      <c r="PJY56" s="615"/>
      <c r="PJZ56" s="615"/>
      <c r="PKA56" s="615"/>
      <c r="PKB56" s="615"/>
      <c r="PKC56" s="615" t="s">
        <v>404</v>
      </c>
      <c r="PKD56" s="615"/>
      <c r="PKE56" s="615"/>
      <c r="PKF56" s="615"/>
      <c r="PKG56" s="615"/>
      <c r="PKH56" s="615"/>
      <c r="PKI56" s="615"/>
      <c r="PKJ56" s="615"/>
      <c r="PKK56" s="615"/>
      <c r="PKL56" s="615"/>
      <c r="PKM56" s="615"/>
      <c r="PKN56" s="615"/>
      <c r="PKO56" s="615"/>
      <c r="PKP56" s="615"/>
      <c r="PKQ56" s="615"/>
      <c r="PKR56" s="615"/>
      <c r="PKS56" s="615" t="s">
        <v>404</v>
      </c>
      <c r="PKT56" s="615"/>
      <c r="PKU56" s="615"/>
      <c r="PKV56" s="615"/>
      <c r="PKW56" s="615"/>
      <c r="PKX56" s="615"/>
      <c r="PKY56" s="615"/>
      <c r="PKZ56" s="615"/>
      <c r="PLA56" s="615"/>
      <c r="PLB56" s="615"/>
      <c r="PLC56" s="615"/>
      <c r="PLD56" s="615"/>
      <c r="PLE56" s="615"/>
      <c r="PLF56" s="615"/>
      <c r="PLG56" s="615"/>
      <c r="PLH56" s="615"/>
      <c r="PLI56" s="615" t="s">
        <v>404</v>
      </c>
      <c r="PLJ56" s="615"/>
      <c r="PLK56" s="615"/>
      <c r="PLL56" s="615"/>
      <c r="PLM56" s="615"/>
      <c r="PLN56" s="615"/>
      <c r="PLO56" s="615"/>
      <c r="PLP56" s="615"/>
      <c r="PLQ56" s="615"/>
      <c r="PLR56" s="615"/>
      <c r="PLS56" s="615"/>
      <c r="PLT56" s="615"/>
      <c r="PLU56" s="615"/>
      <c r="PLV56" s="615"/>
      <c r="PLW56" s="615"/>
      <c r="PLX56" s="615"/>
      <c r="PLY56" s="615" t="s">
        <v>404</v>
      </c>
      <c r="PLZ56" s="615"/>
      <c r="PMA56" s="615"/>
      <c r="PMB56" s="615"/>
      <c r="PMC56" s="615"/>
      <c r="PMD56" s="615"/>
      <c r="PME56" s="615"/>
      <c r="PMF56" s="615"/>
      <c r="PMG56" s="615"/>
      <c r="PMH56" s="615"/>
      <c r="PMI56" s="615"/>
      <c r="PMJ56" s="615"/>
      <c r="PMK56" s="615"/>
      <c r="PML56" s="615"/>
      <c r="PMM56" s="615"/>
      <c r="PMN56" s="615"/>
      <c r="PMO56" s="615" t="s">
        <v>404</v>
      </c>
      <c r="PMP56" s="615"/>
      <c r="PMQ56" s="615"/>
      <c r="PMR56" s="615"/>
      <c r="PMS56" s="615"/>
      <c r="PMT56" s="615"/>
      <c r="PMU56" s="615"/>
      <c r="PMV56" s="615"/>
      <c r="PMW56" s="615"/>
      <c r="PMX56" s="615"/>
      <c r="PMY56" s="615"/>
      <c r="PMZ56" s="615"/>
      <c r="PNA56" s="615"/>
      <c r="PNB56" s="615"/>
      <c r="PNC56" s="615"/>
      <c r="PND56" s="615"/>
      <c r="PNE56" s="615" t="s">
        <v>404</v>
      </c>
      <c r="PNF56" s="615"/>
      <c r="PNG56" s="615"/>
      <c r="PNH56" s="615"/>
      <c r="PNI56" s="615"/>
      <c r="PNJ56" s="615"/>
      <c r="PNK56" s="615"/>
      <c r="PNL56" s="615"/>
      <c r="PNM56" s="615"/>
      <c r="PNN56" s="615"/>
      <c r="PNO56" s="615"/>
      <c r="PNP56" s="615"/>
      <c r="PNQ56" s="615"/>
      <c r="PNR56" s="615"/>
      <c r="PNS56" s="615"/>
      <c r="PNT56" s="615"/>
      <c r="PNU56" s="615" t="s">
        <v>404</v>
      </c>
      <c r="PNV56" s="615"/>
      <c r="PNW56" s="615"/>
      <c r="PNX56" s="615"/>
      <c r="PNY56" s="615"/>
      <c r="PNZ56" s="615"/>
      <c r="POA56" s="615"/>
      <c r="POB56" s="615"/>
      <c r="POC56" s="615"/>
      <c r="POD56" s="615"/>
      <c r="POE56" s="615"/>
      <c r="POF56" s="615"/>
      <c r="POG56" s="615"/>
      <c r="POH56" s="615"/>
      <c r="POI56" s="615"/>
      <c r="POJ56" s="615"/>
      <c r="POK56" s="615" t="s">
        <v>404</v>
      </c>
      <c r="POL56" s="615"/>
      <c r="POM56" s="615"/>
      <c r="PON56" s="615"/>
      <c r="POO56" s="615"/>
      <c r="POP56" s="615"/>
      <c r="POQ56" s="615"/>
      <c r="POR56" s="615"/>
      <c r="POS56" s="615"/>
      <c r="POT56" s="615"/>
      <c r="POU56" s="615"/>
      <c r="POV56" s="615"/>
      <c r="POW56" s="615"/>
      <c r="POX56" s="615"/>
      <c r="POY56" s="615"/>
      <c r="POZ56" s="615"/>
      <c r="PPA56" s="615" t="s">
        <v>404</v>
      </c>
      <c r="PPB56" s="615"/>
      <c r="PPC56" s="615"/>
      <c r="PPD56" s="615"/>
      <c r="PPE56" s="615"/>
      <c r="PPF56" s="615"/>
      <c r="PPG56" s="615"/>
      <c r="PPH56" s="615"/>
      <c r="PPI56" s="615"/>
      <c r="PPJ56" s="615"/>
      <c r="PPK56" s="615"/>
      <c r="PPL56" s="615"/>
      <c r="PPM56" s="615"/>
      <c r="PPN56" s="615"/>
      <c r="PPO56" s="615"/>
      <c r="PPP56" s="615"/>
      <c r="PPQ56" s="615" t="s">
        <v>404</v>
      </c>
      <c r="PPR56" s="615"/>
      <c r="PPS56" s="615"/>
      <c r="PPT56" s="615"/>
      <c r="PPU56" s="615"/>
      <c r="PPV56" s="615"/>
      <c r="PPW56" s="615"/>
      <c r="PPX56" s="615"/>
      <c r="PPY56" s="615"/>
      <c r="PPZ56" s="615"/>
      <c r="PQA56" s="615"/>
      <c r="PQB56" s="615"/>
      <c r="PQC56" s="615"/>
      <c r="PQD56" s="615"/>
      <c r="PQE56" s="615"/>
      <c r="PQF56" s="615"/>
      <c r="PQG56" s="615" t="s">
        <v>404</v>
      </c>
      <c r="PQH56" s="615"/>
      <c r="PQI56" s="615"/>
      <c r="PQJ56" s="615"/>
      <c r="PQK56" s="615"/>
      <c r="PQL56" s="615"/>
      <c r="PQM56" s="615"/>
      <c r="PQN56" s="615"/>
      <c r="PQO56" s="615"/>
      <c r="PQP56" s="615"/>
      <c r="PQQ56" s="615"/>
      <c r="PQR56" s="615"/>
      <c r="PQS56" s="615"/>
      <c r="PQT56" s="615"/>
      <c r="PQU56" s="615"/>
      <c r="PQV56" s="615"/>
      <c r="PQW56" s="615" t="s">
        <v>404</v>
      </c>
      <c r="PQX56" s="615"/>
      <c r="PQY56" s="615"/>
      <c r="PQZ56" s="615"/>
      <c r="PRA56" s="615"/>
      <c r="PRB56" s="615"/>
      <c r="PRC56" s="615"/>
      <c r="PRD56" s="615"/>
      <c r="PRE56" s="615"/>
      <c r="PRF56" s="615"/>
      <c r="PRG56" s="615"/>
      <c r="PRH56" s="615"/>
      <c r="PRI56" s="615"/>
      <c r="PRJ56" s="615"/>
      <c r="PRK56" s="615"/>
      <c r="PRL56" s="615"/>
      <c r="PRM56" s="615" t="s">
        <v>404</v>
      </c>
      <c r="PRN56" s="615"/>
      <c r="PRO56" s="615"/>
      <c r="PRP56" s="615"/>
      <c r="PRQ56" s="615"/>
      <c r="PRR56" s="615"/>
      <c r="PRS56" s="615"/>
      <c r="PRT56" s="615"/>
      <c r="PRU56" s="615"/>
      <c r="PRV56" s="615"/>
      <c r="PRW56" s="615"/>
      <c r="PRX56" s="615"/>
      <c r="PRY56" s="615"/>
      <c r="PRZ56" s="615"/>
      <c r="PSA56" s="615"/>
      <c r="PSB56" s="615"/>
      <c r="PSC56" s="615" t="s">
        <v>404</v>
      </c>
      <c r="PSD56" s="615"/>
      <c r="PSE56" s="615"/>
      <c r="PSF56" s="615"/>
      <c r="PSG56" s="615"/>
      <c r="PSH56" s="615"/>
      <c r="PSI56" s="615"/>
      <c r="PSJ56" s="615"/>
      <c r="PSK56" s="615"/>
      <c r="PSL56" s="615"/>
      <c r="PSM56" s="615"/>
      <c r="PSN56" s="615"/>
      <c r="PSO56" s="615"/>
      <c r="PSP56" s="615"/>
      <c r="PSQ56" s="615"/>
      <c r="PSR56" s="615"/>
      <c r="PSS56" s="615" t="s">
        <v>404</v>
      </c>
      <c r="PST56" s="615"/>
      <c r="PSU56" s="615"/>
      <c r="PSV56" s="615"/>
      <c r="PSW56" s="615"/>
      <c r="PSX56" s="615"/>
      <c r="PSY56" s="615"/>
      <c r="PSZ56" s="615"/>
      <c r="PTA56" s="615"/>
      <c r="PTB56" s="615"/>
      <c r="PTC56" s="615"/>
      <c r="PTD56" s="615"/>
      <c r="PTE56" s="615"/>
      <c r="PTF56" s="615"/>
      <c r="PTG56" s="615"/>
      <c r="PTH56" s="615"/>
      <c r="PTI56" s="615" t="s">
        <v>404</v>
      </c>
      <c r="PTJ56" s="615"/>
      <c r="PTK56" s="615"/>
      <c r="PTL56" s="615"/>
      <c r="PTM56" s="615"/>
      <c r="PTN56" s="615"/>
      <c r="PTO56" s="615"/>
      <c r="PTP56" s="615"/>
      <c r="PTQ56" s="615"/>
      <c r="PTR56" s="615"/>
      <c r="PTS56" s="615"/>
      <c r="PTT56" s="615"/>
      <c r="PTU56" s="615"/>
      <c r="PTV56" s="615"/>
      <c r="PTW56" s="615"/>
      <c r="PTX56" s="615"/>
      <c r="PTY56" s="615" t="s">
        <v>404</v>
      </c>
      <c r="PTZ56" s="615"/>
      <c r="PUA56" s="615"/>
      <c r="PUB56" s="615"/>
      <c r="PUC56" s="615"/>
      <c r="PUD56" s="615"/>
      <c r="PUE56" s="615"/>
      <c r="PUF56" s="615"/>
      <c r="PUG56" s="615"/>
      <c r="PUH56" s="615"/>
      <c r="PUI56" s="615"/>
      <c r="PUJ56" s="615"/>
      <c r="PUK56" s="615"/>
      <c r="PUL56" s="615"/>
      <c r="PUM56" s="615"/>
      <c r="PUN56" s="615"/>
      <c r="PUO56" s="615" t="s">
        <v>404</v>
      </c>
      <c r="PUP56" s="615"/>
      <c r="PUQ56" s="615"/>
      <c r="PUR56" s="615"/>
      <c r="PUS56" s="615"/>
      <c r="PUT56" s="615"/>
      <c r="PUU56" s="615"/>
      <c r="PUV56" s="615"/>
      <c r="PUW56" s="615"/>
      <c r="PUX56" s="615"/>
      <c r="PUY56" s="615"/>
      <c r="PUZ56" s="615"/>
      <c r="PVA56" s="615"/>
      <c r="PVB56" s="615"/>
      <c r="PVC56" s="615"/>
      <c r="PVD56" s="615"/>
      <c r="PVE56" s="615" t="s">
        <v>404</v>
      </c>
      <c r="PVF56" s="615"/>
      <c r="PVG56" s="615"/>
      <c r="PVH56" s="615"/>
      <c r="PVI56" s="615"/>
      <c r="PVJ56" s="615"/>
      <c r="PVK56" s="615"/>
      <c r="PVL56" s="615"/>
      <c r="PVM56" s="615"/>
      <c r="PVN56" s="615"/>
      <c r="PVO56" s="615"/>
      <c r="PVP56" s="615"/>
      <c r="PVQ56" s="615"/>
      <c r="PVR56" s="615"/>
      <c r="PVS56" s="615"/>
      <c r="PVT56" s="615"/>
      <c r="PVU56" s="615" t="s">
        <v>404</v>
      </c>
      <c r="PVV56" s="615"/>
      <c r="PVW56" s="615"/>
      <c r="PVX56" s="615"/>
      <c r="PVY56" s="615"/>
      <c r="PVZ56" s="615"/>
      <c r="PWA56" s="615"/>
      <c r="PWB56" s="615"/>
      <c r="PWC56" s="615"/>
      <c r="PWD56" s="615"/>
      <c r="PWE56" s="615"/>
      <c r="PWF56" s="615"/>
      <c r="PWG56" s="615"/>
      <c r="PWH56" s="615"/>
      <c r="PWI56" s="615"/>
      <c r="PWJ56" s="615"/>
      <c r="PWK56" s="615" t="s">
        <v>404</v>
      </c>
      <c r="PWL56" s="615"/>
      <c r="PWM56" s="615"/>
      <c r="PWN56" s="615"/>
      <c r="PWO56" s="615"/>
      <c r="PWP56" s="615"/>
      <c r="PWQ56" s="615"/>
      <c r="PWR56" s="615"/>
      <c r="PWS56" s="615"/>
      <c r="PWT56" s="615"/>
      <c r="PWU56" s="615"/>
      <c r="PWV56" s="615"/>
      <c r="PWW56" s="615"/>
      <c r="PWX56" s="615"/>
      <c r="PWY56" s="615"/>
      <c r="PWZ56" s="615"/>
      <c r="PXA56" s="615" t="s">
        <v>404</v>
      </c>
      <c r="PXB56" s="615"/>
      <c r="PXC56" s="615"/>
      <c r="PXD56" s="615"/>
      <c r="PXE56" s="615"/>
      <c r="PXF56" s="615"/>
      <c r="PXG56" s="615"/>
      <c r="PXH56" s="615"/>
      <c r="PXI56" s="615"/>
      <c r="PXJ56" s="615"/>
      <c r="PXK56" s="615"/>
      <c r="PXL56" s="615"/>
      <c r="PXM56" s="615"/>
      <c r="PXN56" s="615"/>
      <c r="PXO56" s="615"/>
      <c r="PXP56" s="615"/>
      <c r="PXQ56" s="615" t="s">
        <v>404</v>
      </c>
      <c r="PXR56" s="615"/>
      <c r="PXS56" s="615"/>
      <c r="PXT56" s="615"/>
      <c r="PXU56" s="615"/>
      <c r="PXV56" s="615"/>
      <c r="PXW56" s="615"/>
      <c r="PXX56" s="615"/>
      <c r="PXY56" s="615"/>
      <c r="PXZ56" s="615"/>
      <c r="PYA56" s="615"/>
      <c r="PYB56" s="615"/>
      <c r="PYC56" s="615"/>
      <c r="PYD56" s="615"/>
      <c r="PYE56" s="615"/>
      <c r="PYF56" s="615"/>
      <c r="PYG56" s="615" t="s">
        <v>404</v>
      </c>
      <c r="PYH56" s="615"/>
      <c r="PYI56" s="615"/>
      <c r="PYJ56" s="615"/>
      <c r="PYK56" s="615"/>
      <c r="PYL56" s="615"/>
      <c r="PYM56" s="615"/>
      <c r="PYN56" s="615"/>
      <c r="PYO56" s="615"/>
      <c r="PYP56" s="615"/>
      <c r="PYQ56" s="615"/>
      <c r="PYR56" s="615"/>
      <c r="PYS56" s="615"/>
      <c r="PYT56" s="615"/>
      <c r="PYU56" s="615"/>
      <c r="PYV56" s="615"/>
      <c r="PYW56" s="615" t="s">
        <v>404</v>
      </c>
      <c r="PYX56" s="615"/>
      <c r="PYY56" s="615"/>
      <c r="PYZ56" s="615"/>
      <c r="PZA56" s="615"/>
      <c r="PZB56" s="615"/>
      <c r="PZC56" s="615"/>
      <c r="PZD56" s="615"/>
      <c r="PZE56" s="615"/>
      <c r="PZF56" s="615"/>
      <c r="PZG56" s="615"/>
      <c r="PZH56" s="615"/>
      <c r="PZI56" s="615"/>
      <c r="PZJ56" s="615"/>
      <c r="PZK56" s="615"/>
      <c r="PZL56" s="615"/>
      <c r="PZM56" s="615" t="s">
        <v>404</v>
      </c>
      <c r="PZN56" s="615"/>
      <c r="PZO56" s="615"/>
      <c r="PZP56" s="615"/>
      <c r="PZQ56" s="615"/>
      <c r="PZR56" s="615"/>
      <c r="PZS56" s="615"/>
      <c r="PZT56" s="615"/>
      <c r="PZU56" s="615"/>
      <c r="PZV56" s="615"/>
      <c r="PZW56" s="615"/>
      <c r="PZX56" s="615"/>
      <c r="PZY56" s="615"/>
      <c r="PZZ56" s="615"/>
      <c r="QAA56" s="615"/>
      <c r="QAB56" s="615"/>
      <c r="QAC56" s="615" t="s">
        <v>404</v>
      </c>
      <c r="QAD56" s="615"/>
      <c r="QAE56" s="615"/>
      <c r="QAF56" s="615"/>
      <c r="QAG56" s="615"/>
      <c r="QAH56" s="615"/>
      <c r="QAI56" s="615"/>
      <c r="QAJ56" s="615"/>
      <c r="QAK56" s="615"/>
      <c r="QAL56" s="615"/>
      <c r="QAM56" s="615"/>
      <c r="QAN56" s="615"/>
      <c r="QAO56" s="615"/>
      <c r="QAP56" s="615"/>
      <c r="QAQ56" s="615"/>
      <c r="QAR56" s="615"/>
      <c r="QAS56" s="615" t="s">
        <v>404</v>
      </c>
      <c r="QAT56" s="615"/>
      <c r="QAU56" s="615"/>
      <c r="QAV56" s="615"/>
      <c r="QAW56" s="615"/>
      <c r="QAX56" s="615"/>
      <c r="QAY56" s="615"/>
      <c r="QAZ56" s="615"/>
      <c r="QBA56" s="615"/>
      <c r="QBB56" s="615"/>
      <c r="QBC56" s="615"/>
      <c r="QBD56" s="615"/>
      <c r="QBE56" s="615"/>
      <c r="QBF56" s="615"/>
      <c r="QBG56" s="615"/>
      <c r="QBH56" s="615"/>
      <c r="QBI56" s="615" t="s">
        <v>404</v>
      </c>
      <c r="QBJ56" s="615"/>
      <c r="QBK56" s="615"/>
      <c r="QBL56" s="615"/>
      <c r="QBM56" s="615"/>
      <c r="QBN56" s="615"/>
      <c r="QBO56" s="615"/>
      <c r="QBP56" s="615"/>
      <c r="QBQ56" s="615"/>
      <c r="QBR56" s="615"/>
      <c r="QBS56" s="615"/>
      <c r="QBT56" s="615"/>
      <c r="QBU56" s="615"/>
      <c r="QBV56" s="615"/>
      <c r="QBW56" s="615"/>
      <c r="QBX56" s="615"/>
      <c r="QBY56" s="615" t="s">
        <v>404</v>
      </c>
      <c r="QBZ56" s="615"/>
      <c r="QCA56" s="615"/>
      <c r="QCB56" s="615"/>
      <c r="QCC56" s="615"/>
      <c r="QCD56" s="615"/>
      <c r="QCE56" s="615"/>
      <c r="QCF56" s="615"/>
      <c r="QCG56" s="615"/>
      <c r="QCH56" s="615"/>
      <c r="QCI56" s="615"/>
      <c r="QCJ56" s="615"/>
      <c r="QCK56" s="615"/>
      <c r="QCL56" s="615"/>
      <c r="QCM56" s="615"/>
      <c r="QCN56" s="615"/>
      <c r="QCO56" s="615" t="s">
        <v>404</v>
      </c>
      <c r="QCP56" s="615"/>
      <c r="QCQ56" s="615"/>
      <c r="QCR56" s="615"/>
      <c r="QCS56" s="615"/>
      <c r="QCT56" s="615"/>
      <c r="QCU56" s="615"/>
      <c r="QCV56" s="615"/>
      <c r="QCW56" s="615"/>
      <c r="QCX56" s="615"/>
      <c r="QCY56" s="615"/>
      <c r="QCZ56" s="615"/>
      <c r="QDA56" s="615"/>
      <c r="QDB56" s="615"/>
      <c r="QDC56" s="615"/>
      <c r="QDD56" s="615"/>
      <c r="QDE56" s="615" t="s">
        <v>404</v>
      </c>
      <c r="QDF56" s="615"/>
      <c r="QDG56" s="615"/>
      <c r="QDH56" s="615"/>
      <c r="QDI56" s="615"/>
      <c r="QDJ56" s="615"/>
      <c r="QDK56" s="615"/>
      <c r="QDL56" s="615"/>
      <c r="QDM56" s="615"/>
      <c r="QDN56" s="615"/>
      <c r="QDO56" s="615"/>
      <c r="QDP56" s="615"/>
      <c r="QDQ56" s="615"/>
      <c r="QDR56" s="615"/>
      <c r="QDS56" s="615"/>
      <c r="QDT56" s="615"/>
      <c r="QDU56" s="615" t="s">
        <v>404</v>
      </c>
      <c r="QDV56" s="615"/>
      <c r="QDW56" s="615"/>
      <c r="QDX56" s="615"/>
      <c r="QDY56" s="615"/>
      <c r="QDZ56" s="615"/>
      <c r="QEA56" s="615"/>
      <c r="QEB56" s="615"/>
      <c r="QEC56" s="615"/>
      <c r="QED56" s="615"/>
      <c r="QEE56" s="615"/>
      <c r="QEF56" s="615"/>
      <c r="QEG56" s="615"/>
      <c r="QEH56" s="615"/>
      <c r="QEI56" s="615"/>
      <c r="QEJ56" s="615"/>
      <c r="QEK56" s="615" t="s">
        <v>404</v>
      </c>
      <c r="QEL56" s="615"/>
      <c r="QEM56" s="615"/>
      <c r="QEN56" s="615"/>
      <c r="QEO56" s="615"/>
      <c r="QEP56" s="615"/>
      <c r="QEQ56" s="615"/>
      <c r="QER56" s="615"/>
      <c r="QES56" s="615"/>
      <c r="QET56" s="615"/>
      <c r="QEU56" s="615"/>
      <c r="QEV56" s="615"/>
      <c r="QEW56" s="615"/>
      <c r="QEX56" s="615"/>
      <c r="QEY56" s="615"/>
      <c r="QEZ56" s="615"/>
      <c r="QFA56" s="615" t="s">
        <v>404</v>
      </c>
      <c r="QFB56" s="615"/>
      <c r="QFC56" s="615"/>
      <c r="QFD56" s="615"/>
      <c r="QFE56" s="615"/>
      <c r="QFF56" s="615"/>
      <c r="QFG56" s="615"/>
      <c r="QFH56" s="615"/>
      <c r="QFI56" s="615"/>
      <c r="QFJ56" s="615"/>
      <c r="QFK56" s="615"/>
      <c r="QFL56" s="615"/>
      <c r="QFM56" s="615"/>
      <c r="QFN56" s="615"/>
      <c r="QFO56" s="615"/>
      <c r="QFP56" s="615"/>
      <c r="QFQ56" s="615" t="s">
        <v>404</v>
      </c>
      <c r="QFR56" s="615"/>
      <c r="QFS56" s="615"/>
      <c r="QFT56" s="615"/>
      <c r="QFU56" s="615"/>
      <c r="QFV56" s="615"/>
      <c r="QFW56" s="615"/>
      <c r="QFX56" s="615"/>
      <c r="QFY56" s="615"/>
      <c r="QFZ56" s="615"/>
      <c r="QGA56" s="615"/>
      <c r="QGB56" s="615"/>
      <c r="QGC56" s="615"/>
      <c r="QGD56" s="615"/>
      <c r="QGE56" s="615"/>
      <c r="QGF56" s="615"/>
      <c r="QGG56" s="615" t="s">
        <v>404</v>
      </c>
      <c r="QGH56" s="615"/>
      <c r="QGI56" s="615"/>
      <c r="QGJ56" s="615"/>
      <c r="QGK56" s="615"/>
      <c r="QGL56" s="615"/>
      <c r="QGM56" s="615"/>
      <c r="QGN56" s="615"/>
      <c r="QGO56" s="615"/>
      <c r="QGP56" s="615"/>
      <c r="QGQ56" s="615"/>
      <c r="QGR56" s="615"/>
      <c r="QGS56" s="615"/>
      <c r="QGT56" s="615"/>
      <c r="QGU56" s="615"/>
      <c r="QGV56" s="615"/>
      <c r="QGW56" s="615" t="s">
        <v>404</v>
      </c>
      <c r="QGX56" s="615"/>
      <c r="QGY56" s="615"/>
      <c r="QGZ56" s="615"/>
      <c r="QHA56" s="615"/>
      <c r="QHB56" s="615"/>
      <c r="QHC56" s="615"/>
      <c r="QHD56" s="615"/>
      <c r="QHE56" s="615"/>
      <c r="QHF56" s="615"/>
      <c r="QHG56" s="615"/>
      <c r="QHH56" s="615"/>
      <c r="QHI56" s="615"/>
      <c r="QHJ56" s="615"/>
      <c r="QHK56" s="615"/>
      <c r="QHL56" s="615"/>
      <c r="QHM56" s="615" t="s">
        <v>404</v>
      </c>
      <c r="QHN56" s="615"/>
      <c r="QHO56" s="615"/>
      <c r="QHP56" s="615"/>
      <c r="QHQ56" s="615"/>
      <c r="QHR56" s="615"/>
      <c r="QHS56" s="615"/>
      <c r="QHT56" s="615"/>
      <c r="QHU56" s="615"/>
      <c r="QHV56" s="615"/>
      <c r="QHW56" s="615"/>
      <c r="QHX56" s="615"/>
      <c r="QHY56" s="615"/>
      <c r="QHZ56" s="615"/>
      <c r="QIA56" s="615"/>
      <c r="QIB56" s="615"/>
      <c r="QIC56" s="615" t="s">
        <v>404</v>
      </c>
      <c r="QID56" s="615"/>
      <c r="QIE56" s="615"/>
      <c r="QIF56" s="615"/>
      <c r="QIG56" s="615"/>
      <c r="QIH56" s="615"/>
      <c r="QII56" s="615"/>
      <c r="QIJ56" s="615"/>
      <c r="QIK56" s="615"/>
      <c r="QIL56" s="615"/>
      <c r="QIM56" s="615"/>
      <c r="QIN56" s="615"/>
      <c r="QIO56" s="615"/>
      <c r="QIP56" s="615"/>
      <c r="QIQ56" s="615"/>
      <c r="QIR56" s="615"/>
      <c r="QIS56" s="615" t="s">
        <v>404</v>
      </c>
      <c r="QIT56" s="615"/>
      <c r="QIU56" s="615"/>
      <c r="QIV56" s="615"/>
      <c r="QIW56" s="615"/>
      <c r="QIX56" s="615"/>
      <c r="QIY56" s="615"/>
      <c r="QIZ56" s="615"/>
      <c r="QJA56" s="615"/>
      <c r="QJB56" s="615"/>
      <c r="QJC56" s="615"/>
      <c r="QJD56" s="615"/>
      <c r="QJE56" s="615"/>
      <c r="QJF56" s="615"/>
      <c r="QJG56" s="615"/>
      <c r="QJH56" s="615"/>
      <c r="QJI56" s="615" t="s">
        <v>404</v>
      </c>
      <c r="QJJ56" s="615"/>
      <c r="QJK56" s="615"/>
      <c r="QJL56" s="615"/>
      <c r="QJM56" s="615"/>
      <c r="QJN56" s="615"/>
      <c r="QJO56" s="615"/>
      <c r="QJP56" s="615"/>
      <c r="QJQ56" s="615"/>
      <c r="QJR56" s="615"/>
      <c r="QJS56" s="615"/>
      <c r="QJT56" s="615"/>
      <c r="QJU56" s="615"/>
      <c r="QJV56" s="615"/>
      <c r="QJW56" s="615"/>
      <c r="QJX56" s="615"/>
      <c r="QJY56" s="615" t="s">
        <v>404</v>
      </c>
      <c r="QJZ56" s="615"/>
      <c r="QKA56" s="615"/>
      <c r="QKB56" s="615"/>
      <c r="QKC56" s="615"/>
      <c r="QKD56" s="615"/>
      <c r="QKE56" s="615"/>
      <c r="QKF56" s="615"/>
      <c r="QKG56" s="615"/>
      <c r="QKH56" s="615"/>
      <c r="QKI56" s="615"/>
      <c r="QKJ56" s="615"/>
      <c r="QKK56" s="615"/>
      <c r="QKL56" s="615"/>
      <c r="QKM56" s="615"/>
      <c r="QKN56" s="615"/>
      <c r="QKO56" s="615" t="s">
        <v>404</v>
      </c>
      <c r="QKP56" s="615"/>
      <c r="QKQ56" s="615"/>
      <c r="QKR56" s="615"/>
      <c r="QKS56" s="615"/>
      <c r="QKT56" s="615"/>
      <c r="QKU56" s="615"/>
      <c r="QKV56" s="615"/>
      <c r="QKW56" s="615"/>
      <c r="QKX56" s="615"/>
      <c r="QKY56" s="615"/>
      <c r="QKZ56" s="615"/>
      <c r="QLA56" s="615"/>
      <c r="QLB56" s="615"/>
      <c r="QLC56" s="615"/>
      <c r="QLD56" s="615"/>
      <c r="QLE56" s="615" t="s">
        <v>404</v>
      </c>
      <c r="QLF56" s="615"/>
      <c r="QLG56" s="615"/>
      <c r="QLH56" s="615"/>
      <c r="QLI56" s="615"/>
      <c r="QLJ56" s="615"/>
      <c r="QLK56" s="615"/>
      <c r="QLL56" s="615"/>
      <c r="QLM56" s="615"/>
      <c r="QLN56" s="615"/>
      <c r="QLO56" s="615"/>
      <c r="QLP56" s="615"/>
      <c r="QLQ56" s="615"/>
      <c r="QLR56" s="615"/>
      <c r="QLS56" s="615"/>
      <c r="QLT56" s="615"/>
      <c r="QLU56" s="615" t="s">
        <v>404</v>
      </c>
      <c r="QLV56" s="615"/>
      <c r="QLW56" s="615"/>
      <c r="QLX56" s="615"/>
      <c r="QLY56" s="615"/>
      <c r="QLZ56" s="615"/>
      <c r="QMA56" s="615"/>
      <c r="QMB56" s="615"/>
      <c r="QMC56" s="615"/>
      <c r="QMD56" s="615"/>
      <c r="QME56" s="615"/>
      <c r="QMF56" s="615"/>
      <c r="QMG56" s="615"/>
      <c r="QMH56" s="615"/>
      <c r="QMI56" s="615"/>
      <c r="QMJ56" s="615"/>
      <c r="QMK56" s="615" t="s">
        <v>404</v>
      </c>
      <c r="QML56" s="615"/>
      <c r="QMM56" s="615"/>
      <c r="QMN56" s="615"/>
      <c r="QMO56" s="615"/>
      <c r="QMP56" s="615"/>
      <c r="QMQ56" s="615"/>
      <c r="QMR56" s="615"/>
      <c r="QMS56" s="615"/>
      <c r="QMT56" s="615"/>
      <c r="QMU56" s="615"/>
      <c r="QMV56" s="615"/>
      <c r="QMW56" s="615"/>
      <c r="QMX56" s="615"/>
      <c r="QMY56" s="615"/>
      <c r="QMZ56" s="615"/>
      <c r="QNA56" s="615" t="s">
        <v>404</v>
      </c>
      <c r="QNB56" s="615"/>
      <c r="QNC56" s="615"/>
      <c r="QND56" s="615"/>
      <c r="QNE56" s="615"/>
      <c r="QNF56" s="615"/>
      <c r="QNG56" s="615"/>
      <c r="QNH56" s="615"/>
      <c r="QNI56" s="615"/>
      <c r="QNJ56" s="615"/>
      <c r="QNK56" s="615"/>
      <c r="QNL56" s="615"/>
      <c r="QNM56" s="615"/>
      <c r="QNN56" s="615"/>
      <c r="QNO56" s="615"/>
      <c r="QNP56" s="615"/>
      <c r="QNQ56" s="615" t="s">
        <v>404</v>
      </c>
      <c r="QNR56" s="615"/>
      <c r="QNS56" s="615"/>
      <c r="QNT56" s="615"/>
      <c r="QNU56" s="615"/>
      <c r="QNV56" s="615"/>
      <c r="QNW56" s="615"/>
      <c r="QNX56" s="615"/>
      <c r="QNY56" s="615"/>
      <c r="QNZ56" s="615"/>
      <c r="QOA56" s="615"/>
      <c r="QOB56" s="615"/>
      <c r="QOC56" s="615"/>
      <c r="QOD56" s="615"/>
      <c r="QOE56" s="615"/>
      <c r="QOF56" s="615"/>
      <c r="QOG56" s="615" t="s">
        <v>404</v>
      </c>
      <c r="QOH56" s="615"/>
      <c r="QOI56" s="615"/>
      <c r="QOJ56" s="615"/>
      <c r="QOK56" s="615"/>
      <c r="QOL56" s="615"/>
      <c r="QOM56" s="615"/>
      <c r="QON56" s="615"/>
      <c r="QOO56" s="615"/>
      <c r="QOP56" s="615"/>
      <c r="QOQ56" s="615"/>
      <c r="QOR56" s="615"/>
      <c r="QOS56" s="615"/>
      <c r="QOT56" s="615"/>
      <c r="QOU56" s="615"/>
      <c r="QOV56" s="615"/>
      <c r="QOW56" s="615" t="s">
        <v>404</v>
      </c>
      <c r="QOX56" s="615"/>
      <c r="QOY56" s="615"/>
      <c r="QOZ56" s="615"/>
      <c r="QPA56" s="615"/>
      <c r="QPB56" s="615"/>
      <c r="QPC56" s="615"/>
      <c r="QPD56" s="615"/>
      <c r="QPE56" s="615"/>
      <c r="QPF56" s="615"/>
      <c r="QPG56" s="615"/>
      <c r="QPH56" s="615"/>
      <c r="QPI56" s="615"/>
      <c r="QPJ56" s="615"/>
      <c r="QPK56" s="615"/>
      <c r="QPL56" s="615"/>
      <c r="QPM56" s="615" t="s">
        <v>404</v>
      </c>
      <c r="QPN56" s="615"/>
      <c r="QPO56" s="615"/>
      <c r="QPP56" s="615"/>
      <c r="QPQ56" s="615"/>
      <c r="QPR56" s="615"/>
      <c r="QPS56" s="615"/>
      <c r="QPT56" s="615"/>
      <c r="QPU56" s="615"/>
      <c r="QPV56" s="615"/>
      <c r="QPW56" s="615"/>
      <c r="QPX56" s="615"/>
      <c r="QPY56" s="615"/>
      <c r="QPZ56" s="615"/>
      <c r="QQA56" s="615"/>
      <c r="QQB56" s="615"/>
      <c r="QQC56" s="615" t="s">
        <v>404</v>
      </c>
      <c r="QQD56" s="615"/>
      <c r="QQE56" s="615"/>
      <c r="QQF56" s="615"/>
      <c r="QQG56" s="615"/>
      <c r="QQH56" s="615"/>
      <c r="QQI56" s="615"/>
      <c r="QQJ56" s="615"/>
      <c r="QQK56" s="615"/>
      <c r="QQL56" s="615"/>
      <c r="QQM56" s="615"/>
      <c r="QQN56" s="615"/>
      <c r="QQO56" s="615"/>
      <c r="QQP56" s="615"/>
      <c r="QQQ56" s="615"/>
      <c r="QQR56" s="615"/>
      <c r="QQS56" s="615" t="s">
        <v>404</v>
      </c>
      <c r="QQT56" s="615"/>
      <c r="QQU56" s="615"/>
      <c r="QQV56" s="615"/>
      <c r="QQW56" s="615"/>
      <c r="QQX56" s="615"/>
      <c r="QQY56" s="615"/>
      <c r="QQZ56" s="615"/>
      <c r="QRA56" s="615"/>
      <c r="QRB56" s="615"/>
      <c r="QRC56" s="615"/>
      <c r="QRD56" s="615"/>
      <c r="QRE56" s="615"/>
      <c r="QRF56" s="615"/>
      <c r="QRG56" s="615"/>
      <c r="QRH56" s="615"/>
      <c r="QRI56" s="615" t="s">
        <v>404</v>
      </c>
      <c r="QRJ56" s="615"/>
      <c r="QRK56" s="615"/>
      <c r="QRL56" s="615"/>
      <c r="QRM56" s="615"/>
      <c r="QRN56" s="615"/>
      <c r="QRO56" s="615"/>
      <c r="QRP56" s="615"/>
      <c r="QRQ56" s="615"/>
      <c r="QRR56" s="615"/>
      <c r="QRS56" s="615"/>
      <c r="QRT56" s="615"/>
      <c r="QRU56" s="615"/>
      <c r="QRV56" s="615"/>
      <c r="QRW56" s="615"/>
      <c r="QRX56" s="615"/>
      <c r="QRY56" s="615" t="s">
        <v>404</v>
      </c>
      <c r="QRZ56" s="615"/>
      <c r="QSA56" s="615"/>
      <c r="QSB56" s="615"/>
      <c r="QSC56" s="615"/>
      <c r="QSD56" s="615"/>
      <c r="QSE56" s="615"/>
      <c r="QSF56" s="615"/>
      <c r="QSG56" s="615"/>
      <c r="QSH56" s="615"/>
      <c r="QSI56" s="615"/>
      <c r="QSJ56" s="615"/>
      <c r="QSK56" s="615"/>
      <c r="QSL56" s="615"/>
      <c r="QSM56" s="615"/>
      <c r="QSN56" s="615"/>
      <c r="QSO56" s="615" t="s">
        <v>404</v>
      </c>
      <c r="QSP56" s="615"/>
      <c r="QSQ56" s="615"/>
      <c r="QSR56" s="615"/>
      <c r="QSS56" s="615"/>
      <c r="QST56" s="615"/>
      <c r="QSU56" s="615"/>
      <c r="QSV56" s="615"/>
      <c r="QSW56" s="615"/>
      <c r="QSX56" s="615"/>
      <c r="QSY56" s="615"/>
      <c r="QSZ56" s="615"/>
      <c r="QTA56" s="615"/>
      <c r="QTB56" s="615"/>
      <c r="QTC56" s="615"/>
      <c r="QTD56" s="615"/>
      <c r="QTE56" s="615" t="s">
        <v>404</v>
      </c>
      <c r="QTF56" s="615"/>
      <c r="QTG56" s="615"/>
      <c r="QTH56" s="615"/>
      <c r="QTI56" s="615"/>
      <c r="QTJ56" s="615"/>
      <c r="QTK56" s="615"/>
      <c r="QTL56" s="615"/>
      <c r="QTM56" s="615"/>
      <c r="QTN56" s="615"/>
      <c r="QTO56" s="615"/>
      <c r="QTP56" s="615"/>
      <c r="QTQ56" s="615"/>
      <c r="QTR56" s="615"/>
      <c r="QTS56" s="615"/>
      <c r="QTT56" s="615"/>
      <c r="QTU56" s="615" t="s">
        <v>404</v>
      </c>
      <c r="QTV56" s="615"/>
      <c r="QTW56" s="615"/>
      <c r="QTX56" s="615"/>
      <c r="QTY56" s="615"/>
      <c r="QTZ56" s="615"/>
      <c r="QUA56" s="615"/>
      <c r="QUB56" s="615"/>
      <c r="QUC56" s="615"/>
      <c r="QUD56" s="615"/>
      <c r="QUE56" s="615"/>
      <c r="QUF56" s="615"/>
      <c r="QUG56" s="615"/>
      <c r="QUH56" s="615"/>
      <c r="QUI56" s="615"/>
      <c r="QUJ56" s="615"/>
      <c r="QUK56" s="615" t="s">
        <v>404</v>
      </c>
      <c r="QUL56" s="615"/>
      <c r="QUM56" s="615"/>
      <c r="QUN56" s="615"/>
      <c r="QUO56" s="615"/>
      <c r="QUP56" s="615"/>
      <c r="QUQ56" s="615"/>
      <c r="QUR56" s="615"/>
      <c r="QUS56" s="615"/>
      <c r="QUT56" s="615"/>
      <c r="QUU56" s="615"/>
      <c r="QUV56" s="615"/>
      <c r="QUW56" s="615"/>
      <c r="QUX56" s="615"/>
      <c r="QUY56" s="615"/>
      <c r="QUZ56" s="615"/>
      <c r="QVA56" s="615" t="s">
        <v>404</v>
      </c>
      <c r="QVB56" s="615"/>
      <c r="QVC56" s="615"/>
      <c r="QVD56" s="615"/>
      <c r="QVE56" s="615"/>
      <c r="QVF56" s="615"/>
      <c r="QVG56" s="615"/>
      <c r="QVH56" s="615"/>
      <c r="QVI56" s="615"/>
      <c r="QVJ56" s="615"/>
      <c r="QVK56" s="615"/>
      <c r="QVL56" s="615"/>
      <c r="QVM56" s="615"/>
      <c r="QVN56" s="615"/>
      <c r="QVO56" s="615"/>
      <c r="QVP56" s="615"/>
      <c r="QVQ56" s="615" t="s">
        <v>404</v>
      </c>
      <c r="QVR56" s="615"/>
      <c r="QVS56" s="615"/>
      <c r="QVT56" s="615"/>
      <c r="QVU56" s="615"/>
      <c r="QVV56" s="615"/>
      <c r="QVW56" s="615"/>
      <c r="QVX56" s="615"/>
      <c r="QVY56" s="615"/>
      <c r="QVZ56" s="615"/>
      <c r="QWA56" s="615"/>
      <c r="QWB56" s="615"/>
      <c r="QWC56" s="615"/>
      <c r="QWD56" s="615"/>
      <c r="QWE56" s="615"/>
      <c r="QWF56" s="615"/>
      <c r="QWG56" s="615" t="s">
        <v>404</v>
      </c>
      <c r="QWH56" s="615"/>
      <c r="QWI56" s="615"/>
      <c r="QWJ56" s="615"/>
      <c r="QWK56" s="615"/>
      <c r="QWL56" s="615"/>
      <c r="QWM56" s="615"/>
      <c r="QWN56" s="615"/>
      <c r="QWO56" s="615"/>
      <c r="QWP56" s="615"/>
      <c r="QWQ56" s="615"/>
      <c r="QWR56" s="615"/>
      <c r="QWS56" s="615"/>
      <c r="QWT56" s="615"/>
      <c r="QWU56" s="615"/>
      <c r="QWV56" s="615"/>
      <c r="QWW56" s="615" t="s">
        <v>404</v>
      </c>
      <c r="QWX56" s="615"/>
      <c r="QWY56" s="615"/>
      <c r="QWZ56" s="615"/>
      <c r="QXA56" s="615"/>
      <c r="QXB56" s="615"/>
      <c r="QXC56" s="615"/>
      <c r="QXD56" s="615"/>
      <c r="QXE56" s="615"/>
      <c r="QXF56" s="615"/>
      <c r="QXG56" s="615"/>
      <c r="QXH56" s="615"/>
      <c r="QXI56" s="615"/>
      <c r="QXJ56" s="615"/>
      <c r="QXK56" s="615"/>
      <c r="QXL56" s="615"/>
      <c r="QXM56" s="615" t="s">
        <v>404</v>
      </c>
      <c r="QXN56" s="615"/>
      <c r="QXO56" s="615"/>
      <c r="QXP56" s="615"/>
      <c r="QXQ56" s="615"/>
      <c r="QXR56" s="615"/>
      <c r="QXS56" s="615"/>
      <c r="QXT56" s="615"/>
      <c r="QXU56" s="615"/>
      <c r="QXV56" s="615"/>
      <c r="QXW56" s="615"/>
      <c r="QXX56" s="615"/>
      <c r="QXY56" s="615"/>
      <c r="QXZ56" s="615"/>
      <c r="QYA56" s="615"/>
      <c r="QYB56" s="615"/>
      <c r="QYC56" s="615" t="s">
        <v>404</v>
      </c>
      <c r="QYD56" s="615"/>
      <c r="QYE56" s="615"/>
      <c r="QYF56" s="615"/>
      <c r="QYG56" s="615"/>
      <c r="QYH56" s="615"/>
      <c r="QYI56" s="615"/>
      <c r="QYJ56" s="615"/>
      <c r="QYK56" s="615"/>
      <c r="QYL56" s="615"/>
      <c r="QYM56" s="615"/>
      <c r="QYN56" s="615"/>
      <c r="QYO56" s="615"/>
      <c r="QYP56" s="615"/>
      <c r="QYQ56" s="615"/>
      <c r="QYR56" s="615"/>
      <c r="QYS56" s="615" t="s">
        <v>404</v>
      </c>
      <c r="QYT56" s="615"/>
      <c r="QYU56" s="615"/>
      <c r="QYV56" s="615"/>
      <c r="QYW56" s="615"/>
      <c r="QYX56" s="615"/>
      <c r="QYY56" s="615"/>
      <c r="QYZ56" s="615"/>
      <c r="QZA56" s="615"/>
      <c r="QZB56" s="615"/>
      <c r="QZC56" s="615"/>
      <c r="QZD56" s="615"/>
      <c r="QZE56" s="615"/>
      <c r="QZF56" s="615"/>
      <c r="QZG56" s="615"/>
      <c r="QZH56" s="615"/>
      <c r="QZI56" s="615" t="s">
        <v>404</v>
      </c>
      <c r="QZJ56" s="615"/>
      <c r="QZK56" s="615"/>
      <c r="QZL56" s="615"/>
      <c r="QZM56" s="615"/>
      <c r="QZN56" s="615"/>
      <c r="QZO56" s="615"/>
      <c r="QZP56" s="615"/>
      <c r="QZQ56" s="615"/>
      <c r="QZR56" s="615"/>
      <c r="QZS56" s="615"/>
      <c r="QZT56" s="615"/>
      <c r="QZU56" s="615"/>
      <c r="QZV56" s="615"/>
      <c r="QZW56" s="615"/>
      <c r="QZX56" s="615"/>
      <c r="QZY56" s="615" t="s">
        <v>404</v>
      </c>
      <c r="QZZ56" s="615"/>
      <c r="RAA56" s="615"/>
      <c r="RAB56" s="615"/>
      <c r="RAC56" s="615"/>
      <c r="RAD56" s="615"/>
      <c r="RAE56" s="615"/>
      <c r="RAF56" s="615"/>
      <c r="RAG56" s="615"/>
      <c r="RAH56" s="615"/>
      <c r="RAI56" s="615"/>
      <c r="RAJ56" s="615"/>
      <c r="RAK56" s="615"/>
      <c r="RAL56" s="615"/>
      <c r="RAM56" s="615"/>
      <c r="RAN56" s="615"/>
      <c r="RAO56" s="615" t="s">
        <v>404</v>
      </c>
      <c r="RAP56" s="615"/>
      <c r="RAQ56" s="615"/>
      <c r="RAR56" s="615"/>
      <c r="RAS56" s="615"/>
      <c r="RAT56" s="615"/>
      <c r="RAU56" s="615"/>
      <c r="RAV56" s="615"/>
      <c r="RAW56" s="615"/>
      <c r="RAX56" s="615"/>
      <c r="RAY56" s="615"/>
      <c r="RAZ56" s="615"/>
      <c r="RBA56" s="615"/>
      <c r="RBB56" s="615"/>
      <c r="RBC56" s="615"/>
      <c r="RBD56" s="615"/>
      <c r="RBE56" s="615" t="s">
        <v>404</v>
      </c>
      <c r="RBF56" s="615"/>
      <c r="RBG56" s="615"/>
      <c r="RBH56" s="615"/>
      <c r="RBI56" s="615"/>
      <c r="RBJ56" s="615"/>
      <c r="RBK56" s="615"/>
      <c r="RBL56" s="615"/>
      <c r="RBM56" s="615"/>
      <c r="RBN56" s="615"/>
      <c r="RBO56" s="615"/>
      <c r="RBP56" s="615"/>
      <c r="RBQ56" s="615"/>
      <c r="RBR56" s="615"/>
      <c r="RBS56" s="615"/>
      <c r="RBT56" s="615"/>
      <c r="RBU56" s="615" t="s">
        <v>404</v>
      </c>
      <c r="RBV56" s="615"/>
      <c r="RBW56" s="615"/>
      <c r="RBX56" s="615"/>
      <c r="RBY56" s="615"/>
      <c r="RBZ56" s="615"/>
      <c r="RCA56" s="615"/>
      <c r="RCB56" s="615"/>
      <c r="RCC56" s="615"/>
      <c r="RCD56" s="615"/>
      <c r="RCE56" s="615"/>
      <c r="RCF56" s="615"/>
      <c r="RCG56" s="615"/>
      <c r="RCH56" s="615"/>
      <c r="RCI56" s="615"/>
      <c r="RCJ56" s="615"/>
      <c r="RCK56" s="615" t="s">
        <v>404</v>
      </c>
      <c r="RCL56" s="615"/>
      <c r="RCM56" s="615"/>
      <c r="RCN56" s="615"/>
      <c r="RCO56" s="615"/>
      <c r="RCP56" s="615"/>
      <c r="RCQ56" s="615"/>
      <c r="RCR56" s="615"/>
      <c r="RCS56" s="615"/>
      <c r="RCT56" s="615"/>
      <c r="RCU56" s="615"/>
      <c r="RCV56" s="615"/>
      <c r="RCW56" s="615"/>
      <c r="RCX56" s="615"/>
      <c r="RCY56" s="615"/>
      <c r="RCZ56" s="615"/>
      <c r="RDA56" s="615" t="s">
        <v>404</v>
      </c>
      <c r="RDB56" s="615"/>
      <c r="RDC56" s="615"/>
      <c r="RDD56" s="615"/>
      <c r="RDE56" s="615"/>
      <c r="RDF56" s="615"/>
      <c r="RDG56" s="615"/>
      <c r="RDH56" s="615"/>
      <c r="RDI56" s="615"/>
      <c r="RDJ56" s="615"/>
      <c r="RDK56" s="615"/>
      <c r="RDL56" s="615"/>
      <c r="RDM56" s="615"/>
      <c r="RDN56" s="615"/>
      <c r="RDO56" s="615"/>
      <c r="RDP56" s="615"/>
      <c r="RDQ56" s="615" t="s">
        <v>404</v>
      </c>
      <c r="RDR56" s="615"/>
      <c r="RDS56" s="615"/>
      <c r="RDT56" s="615"/>
      <c r="RDU56" s="615"/>
      <c r="RDV56" s="615"/>
      <c r="RDW56" s="615"/>
      <c r="RDX56" s="615"/>
      <c r="RDY56" s="615"/>
      <c r="RDZ56" s="615"/>
      <c r="REA56" s="615"/>
      <c r="REB56" s="615"/>
      <c r="REC56" s="615"/>
      <c r="RED56" s="615"/>
      <c r="REE56" s="615"/>
      <c r="REF56" s="615"/>
      <c r="REG56" s="615" t="s">
        <v>404</v>
      </c>
      <c r="REH56" s="615"/>
      <c r="REI56" s="615"/>
      <c r="REJ56" s="615"/>
      <c r="REK56" s="615"/>
      <c r="REL56" s="615"/>
      <c r="REM56" s="615"/>
      <c r="REN56" s="615"/>
      <c r="REO56" s="615"/>
      <c r="REP56" s="615"/>
      <c r="REQ56" s="615"/>
      <c r="RER56" s="615"/>
      <c r="RES56" s="615"/>
      <c r="RET56" s="615"/>
      <c r="REU56" s="615"/>
      <c r="REV56" s="615"/>
      <c r="REW56" s="615" t="s">
        <v>404</v>
      </c>
      <c r="REX56" s="615"/>
      <c r="REY56" s="615"/>
      <c r="REZ56" s="615"/>
      <c r="RFA56" s="615"/>
      <c r="RFB56" s="615"/>
      <c r="RFC56" s="615"/>
      <c r="RFD56" s="615"/>
      <c r="RFE56" s="615"/>
      <c r="RFF56" s="615"/>
      <c r="RFG56" s="615"/>
      <c r="RFH56" s="615"/>
      <c r="RFI56" s="615"/>
      <c r="RFJ56" s="615"/>
      <c r="RFK56" s="615"/>
      <c r="RFL56" s="615"/>
      <c r="RFM56" s="615" t="s">
        <v>404</v>
      </c>
      <c r="RFN56" s="615"/>
      <c r="RFO56" s="615"/>
      <c r="RFP56" s="615"/>
      <c r="RFQ56" s="615"/>
      <c r="RFR56" s="615"/>
      <c r="RFS56" s="615"/>
      <c r="RFT56" s="615"/>
      <c r="RFU56" s="615"/>
      <c r="RFV56" s="615"/>
      <c r="RFW56" s="615"/>
      <c r="RFX56" s="615"/>
      <c r="RFY56" s="615"/>
      <c r="RFZ56" s="615"/>
      <c r="RGA56" s="615"/>
      <c r="RGB56" s="615"/>
      <c r="RGC56" s="615" t="s">
        <v>404</v>
      </c>
      <c r="RGD56" s="615"/>
      <c r="RGE56" s="615"/>
      <c r="RGF56" s="615"/>
      <c r="RGG56" s="615"/>
      <c r="RGH56" s="615"/>
      <c r="RGI56" s="615"/>
      <c r="RGJ56" s="615"/>
      <c r="RGK56" s="615"/>
      <c r="RGL56" s="615"/>
      <c r="RGM56" s="615"/>
      <c r="RGN56" s="615"/>
      <c r="RGO56" s="615"/>
      <c r="RGP56" s="615"/>
      <c r="RGQ56" s="615"/>
      <c r="RGR56" s="615"/>
      <c r="RGS56" s="615" t="s">
        <v>404</v>
      </c>
      <c r="RGT56" s="615"/>
      <c r="RGU56" s="615"/>
      <c r="RGV56" s="615"/>
      <c r="RGW56" s="615"/>
      <c r="RGX56" s="615"/>
      <c r="RGY56" s="615"/>
      <c r="RGZ56" s="615"/>
      <c r="RHA56" s="615"/>
      <c r="RHB56" s="615"/>
      <c r="RHC56" s="615"/>
      <c r="RHD56" s="615"/>
      <c r="RHE56" s="615"/>
      <c r="RHF56" s="615"/>
      <c r="RHG56" s="615"/>
      <c r="RHH56" s="615"/>
      <c r="RHI56" s="615" t="s">
        <v>404</v>
      </c>
      <c r="RHJ56" s="615"/>
      <c r="RHK56" s="615"/>
      <c r="RHL56" s="615"/>
      <c r="RHM56" s="615"/>
      <c r="RHN56" s="615"/>
      <c r="RHO56" s="615"/>
      <c r="RHP56" s="615"/>
      <c r="RHQ56" s="615"/>
      <c r="RHR56" s="615"/>
      <c r="RHS56" s="615"/>
      <c r="RHT56" s="615"/>
      <c r="RHU56" s="615"/>
      <c r="RHV56" s="615"/>
      <c r="RHW56" s="615"/>
      <c r="RHX56" s="615"/>
      <c r="RHY56" s="615" t="s">
        <v>404</v>
      </c>
      <c r="RHZ56" s="615"/>
      <c r="RIA56" s="615"/>
      <c r="RIB56" s="615"/>
      <c r="RIC56" s="615"/>
      <c r="RID56" s="615"/>
      <c r="RIE56" s="615"/>
      <c r="RIF56" s="615"/>
      <c r="RIG56" s="615"/>
      <c r="RIH56" s="615"/>
      <c r="RII56" s="615"/>
      <c r="RIJ56" s="615"/>
      <c r="RIK56" s="615"/>
      <c r="RIL56" s="615"/>
      <c r="RIM56" s="615"/>
      <c r="RIN56" s="615"/>
      <c r="RIO56" s="615" t="s">
        <v>404</v>
      </c>
      <c r="RIP56" s="615"/>
      <c r="RIQ56" s="615"/>
      <c r="RIR56" s="615"/>
      <c r="RIS56" s="615"/>
      <c r="RIT56" s="615"/>
      <c r="RIU56" s="615"/>
      <c r="RIV56" s="615"/>
      <c r="RIW56" s="615"/>
      <c r="RIX56" s="615"/>
      <c r="RIY56" s="615"/>
      <c r="RIZ56" s="615"/>
      <c r="RJA56" s="615"/>
      <c r="RJB56" s="615"/>
      <c r="RJC56" s="615"/>
      <c r="RJD56" s="615"/>
      <c r="RJE56" s="615" t="s">
        <v>404</v>
      </c>
      <c r="RJF56" s="615"/>
      <c r="RJG56" s="615"/>
      <c r="RJH56" s="615"/>
      <c r="RJI56" s="615"/>
      <c r="RJJ56" s="615"/>
      <c r="RJK56" s="615"/>
      <c r="RJL56" s="615"/>
      <c r="RJM56" s="615"/>
      <c r="RJN56" s="615"/>
      <c r="RJO56" s="615"/>
      <c r="RJP56" s="615"/>
      <c r="RJQ56" s="615"/>
      <c r="RJR56" s="615"/>
      <c r="RJS56" s="615"/>
      <c r="RJT56" s="615"/>
      <c r="RJU56" s="615" t="s">
        <v>404</v>
      </c>
      <c r="RJV56" s="615"/>
      <c r="RJW56" s="615"/>
      <c r="RJX56" s="615"/>
      <c r="RJY56" s="615"/>
      <c r="RJZ56" s="615"/>
      <c r="RKA56" s="615"/>
      <c r="RKB56" s="615"/>
      <c r="RKC56" s="615"/>
      <c r="RKD56" s="615"/>
      <c r="RKE56" s="615"/>
      <c r="RKF56" s="615"/>
      <c r="RKG56" s="615"/>
      <c r="RKH56" s="615"/>
      <c r="RKI56" s="615"/>
      <c r="RKJ56" s="615"/>
      <c r="RKK56" s="615" t="s">
        <v>404</v>
      </c>
      <c r="RKL56" s="615"/>
      <c r="RKM56" s="615"/>
      <c r="RKN56" s="615"/>
      <c r="RKO56" s="615"/>
      <c r="RKP56" s="615"/>
      <c r="RKQ56" s="615"/>
      <c r="RKR56" s="615"/>
      <c r="RKS56" s="615"/>
      <c r="RKT56" s="615"/>
      <c r="RKU56" s="615"/>
      <c r="RKV56" s="615"/>
      <c r="RKW56" s="615"/>
      <c r="RKX56" s="615"/>
      <c r="RKY56" s="615"/>
      <c r="RKZ56" s="615"/>
      <c r="RLA56" s="615" t="s">
        <v>404</v>
      </c>
      <c r="RLB56" s="615"/>
      <c r="RLC56" s="615"/>
      <c r="RLD56" s="615"/>
      <c r="RLE56" s="615"/>
      <c r="RLF56" s="615"/>
      <c r="RLG56" s="615"/>
      <c r="RLH56" s="615"/>
      <c r="RLI56" s="615"/>
      <c r="RLJ56" s="615"/>
      <c r="RLK56" s="615"/>
      <c r="RLL56" s="615"/>
      <c r="RLM56" s="615"/>
      <c r="RLN56" s="615"/>
      <c r="RLO56" s="615"/>
      <c r="RLP56" s="615"/>
      <c r="RLQ56" s="615" t="s">
        <v>404</v>
      </c>
      <c r="RLR56" s="615"/>
      <c r="RLS56" s="615"/>
      <c r="RLT56" s="615"/>
      <c r="RLU56" s="615"/>
      <c r="RLV56" s="615"/>
      <c r="RLW56" s="615"/>
      <c r="RLX56" s="615"/>
      <c r="RLY56" s="615"/>
      <c r="RLZ56" s="615"/>
      <c r="RMA56" s="615"/>
      <c r="RMB56" s="615"/>
      <c r="RMC56" s="615"/>
      <c r="RMD56" s="615"/>
      <c r="RME56" s="615"/>
      <c r="RMF56" s="615"/>
      <c r="RMG56" s="615" t="s">
        <v>404</v>
      </c>
      <c r="RMH56" s="615"/>
      <c r="RMI56" s="615"/>
      <c r="RMJ56" s="615"/>
      <c r="RMK56" s="615"/>
      <c r="RML56" s="615"/>
      <c r="RMM56" s="615"/>
      <c r="RMN56" s="615"/>
      <c r="RMO56" s="615"/>
      <c r="RMP56" s="615"/>
      <c r="RMQ56" s="615"/>
      <c r="RMR56" s="615"/>
      <c r="RMS56" s="615"/>
      <c r="RMT56" s="615"/>
      <c r="RMU56" s="615"/>
      <c r="RMV56" s="615"/>
      <c r="RMW56" s="615" t="s">
        <v>404</v>
      </c>
      <c r="RMX56" s="615"/>
      <c r="RMY56" s="615"/>
      <c r="RMZ56" s="615"/>
      <c r="RNA56" s="615"/>
      <c r="RNB56" s="615"/>
      <c r="RNC56" s="615"/>
      <c r="RND56" s="615"/>
      <c r="RNE56" s="615"/>
      <c r="RNF56" s="615"/>
      <c r="RNG56" s="615"/>
      <c r="RNH56" s="615"/>
      <c r="RNI56" s="615"/>
      <c r="RNJ56" s="615"/>
      <c r="RNK56" s="615"/>
      <c r="RNL56" s="615"/>
      <c r="RNM56" s="615" t="s">
        <v>404</v>
      </c>
      <c r="RNN56" s="615"/>
      <c r="RNO56" s="615"/>
      <c r="RNP56" s="615"/>
      <c r="RNQ56" s="615"/>
      <c r="RNR56" s="615"/>
      <c r="RNS56" s="615"/>
      <c r="RNT56" s="615"/>
      <c r="RNU56" s="615"/>
      <c r="RNV56" s="615"/>
      <c r="RNW56" s="615"/>
      <c r="RNX56" s="615"/>
      <c r="RNY56" s="615"/>
      <c r="RNZ56" s="615"/>
      <c r="ROA56" s="615"/>
      <c r="ROB56" s="615"/>
      <c r="ROC56" s="615" t="s">
        <v>404</v>
      </c>
      <c r="ROD56" s="615"/>
      <c r="ROE56" s="615"/>
      <c r="ROF56" s="615"/>
      <c r="ROG56" s="615"/>
      <c r="ROH56" s="615"/>
      <c r="ROI56" s="615"/>
      <c r="ROJ56" s="615"/>
      <c r="ROK56" s="615"/>
      <c r="ROL56" s="615"/>
      <c r="ROM56" s="615"/>
      <c r="RON56" s="615"/>
      <c r="ROO56" s="615"/>
      <c r="ROP56" s="615"/>
      <c r="ROQ56" s="615"/>
      <c r="ROR56" s="615"/>
      <c r="ROS56" s="615" t="s">
        <v>404</v>
      </c>
      <c r="ROT56" s="615"/>
      <c r="ROU56" s="615"/>
      <c r="ROV56" s="615"/>
      <c r="ROW56" s="615"/>
      <c r="ROX56" s="615"/>
      <c r="ROY56" s="615"/>
      <c r="ROZ56" s="615"/>
      <c r="RPA56" s="615"/>
      <c r="RPB56" s="615"/>
      <c r="RPC56" s="615"/>
      <c r="RPD56" s="615"/>
      <c r="RPE56" s="615"/>
      <c r="RPF56" s="615"/>
      <c r="RPG56" s="615"/>
      <c r="RPH56" s="615"/>
      <c r="RPI56" s="615" t="s">
        <v>404</v>
      </c>
      <c r="RPJ56" s="615"/>
      <c r="RPK56" s="615"/>
      <c r="RPL56" s="615"/>
      <c r="RPM56" s="615"/>
      <c r="RPN56" s="615"/>
      <c r="RPO56" s="615"/>
      <c r="RPP56" s="615"/>
      <c r="RPQ56" s="615"/>
      <c r="RPR56" s="615"/>
      <c r="RPS56" s="615"/>
      <c r="RPT56" s="615"/>
      <c r="RPU56" s="615"/>
      <c r="RPV56" s="615"/>
      <c r="RPW56" s="615"/>
      <c r="RPX56" s="615"/>
      <c r="RPY56" s="615" t="s">
        <v>404</v>
      </c>
      <c r="RPZ56" s="615"/>
      <c r="RQA56" s="615"/>
      <c r="RQB56" s="615"/>
      <c r="RQC56" s="615"/>
      <c r="RQD56" s="615"/>
      <c r="RQE56" s="615"/>
      <c r="RQF56" s="615"/>
      <c r="RQG56" s="615"/>
      <c r="RQH56" s="615"/>
      <c r="RQI56" s="615"/>
      <c r="RQJ56" s="615"/>
      <c r="RQK56" s="615"/>
      <c r="RQL56" s="615"/>
      <c r="RQM56" s="615"/>
      <c r="RQN56" s="615"/>
      <c r="RQO56" s="615" t="s">
        <v>404</v>
      </c>
      <c r="RQP56" s="615"/>
      <c r="RQQ56" s="615"/>
      <c r="RQR56" s="615"/>
      <c r="RQS56" s="615"/>
      <c r="RQT56" s="615"/>
      <c r="RQU56" s="615"/>
      <c r="RQV56" s="615"/>
      <c r="RQW56" s="615"/>
      <c r="RQX56" s="615"/>
      <c r="RQY56" s="615"/>
      <c r="RQZ56" s="615"/>
      <c r="RRA56" s="615"/>
      <c r="RRB56" s="615"/>
      <c r="RRC56" s="615"/>
      <c r="RRD56" s="615"/>
      <c r="RRE56" s="615" t="s">
        <v>404</v>
      </c>
      <c r="RRF56" s="615"/>
      <c r="RRG56" s="615"/>
      <c r="RRH56" s="615"/>
      <c r="RRI56" s="615"/>
      <c r="RRJ56" s="615"/>
      <c r="RRK56" s="615"/>
      <c r="RRL56" s="615"/>
      <c r="RRM56" s="615"/>
      <c r="RRN56" s="615"/>
      <c r="RRO56" s="615"/>
      <c r="RRP56" s="615"/>
      <c r="RRQ56" s="615"/>
      <c r="RRR56" s="615"/>
      <c r="RRS56" s="615"/>
      <c r="RRT56" s="615"/>
      <c r="RRU56" s="615" t="s">
        <v>404</v>
      </c>
      <c r="RRV56" s="615"/>
      <c r="RRW56" s="615"/>
      <c r="RRX56" s="615"/>
      <c r="RRY56" s="615"/>
      <c r="RRZ56" s="615"/>
      <c r="RSA56" s="615"/>
      <c r="RSB56" s="615"/>
      <c r="RSC56" s="615"/>
      <c r="RSD56" s="615"/>
      <c r="RSE56" s="615"/>
      <c r="RSF56" s="615"/>
      <c r="RSG56" s="615"/>
      <c r="RSH56" s="615"/>
      <c r="RSI56" s="615"/>
      <c r="RSJ56" s="615"/>
      <c r="RSK56" s="615" t="s">
        <v>404</v>
      </c>
      <c r="RSL56" s="615"/>
      <c r="RSM56" s="615"/>
      <c r="RSN56" s="615"/>
      <c r="RSO56" s="615"/>
      <c r="RSP56" s="615"/>
      <c r="RSQ56" s="615"/>
      <c r="RSR56" s="615"/>
      <c r="RSS56" s="615"/>
      <c r="RST56" s="615"/>
      <c r="RSU56" s="615"/>
      <c r="RSV56" s="615"/>
      <c r="RSW56" s="615"/>
      <c r="RSX56" s="615"/>
      <c r="RSY56" s="615"/>
      <c r="RSZ56" s="615"/>
      <c r="RTA56" s="615" t="s">
        <v>404</v>
      </c>
      <c r="RTB56" s="615"/>
      <c r="RTC56" s="615"/>
      <c r="RTD56" s="615"/>
      <c r="RTE56" s="615"/>
      <c r="RTF56" s="615"/>
      <c r="RTG56" s="615"/>
      <c r="RTH56" s="615"/>
      <c r="RTI56" s="615"/>
      <c r="RTJ56" s="615"/>
      <c r="RTK56" s="615"/>
      <c r="RTL56" s="615"/>
      <c r="RTM56" s="615"/>
      <c r="RTN56" s="615"/>
      <c r="RTO56" s="615"/>
      <c r="RTP56" s="615"/>
      <c r="RTQ56" s="615" t="s">
        <v>404</v>
      </c>
      <c r="RTR56" s="615"/>
      <c r="RTS56" s="615"/>
      <c r="RTT56" s="615"/>
      <c r="RTU56" s="615"/>
      <c r="RTV56" s="615"/>
      <c r="RTW56" s="615"/>
      <c r="RTX56" s="615"/>
      <c r="RTY56" s="615"/>
      <c r="RTZ56" s="615"/>
      <c r="RUA56" s="615"/>
      <c r="RUB56" s="615"/>
      <c r="RUC56" s="615"/>
      <c r="RUD56" s="615"/>
      <c r="RUE56" s="615"/>
      <c r="RUF56" s="615"/>
      <c r="RUG56" s="615" t="s">
        <v>404</v>
      </c>
      <c r="RUH56" s="615"/>
      <c r="RUI56" s="615"/>
      <c r="RUJ56" s="615"/>
      <c r="RUK56" s="615"/>
      <c r="RUL56" s="615"/>
      <c r="RUM56" s="615"/>
      <c r="RUN56" s="615"/>
      <c r="RUO56" s="615"/>
      <c r="RUP56" s="615"/>
      <c r="RUQ56" s="615"/>
      <c r="RUR56" s="615"/>
      <c r="RUS56" s="615"/>
      <c r="RUT56" s="615"/>
      <c r="RUU56" s="615"/>
      <c r="RUV56" s="615"/>
      <c r="RUW56" s="615" t="s">
        <v>404</v>
      </c>
      <c r="RUX56" s="615"/>
      <c r="RUY56" s="615"/>
      <c r="RUZ56" s="615"/>
      <c r="RVA56" s="615"/>
      <c r="RVB56" s="615"/>
      <c r="RVC56" s="615"/>
      <c r="RVD56" s="615"/>
      <c r="RVE56" s="615"/>
      <c r="RVF56" s="615"/>
      <c r="RVG56" s="615"/>
      <c r="RVH56" s="615"/>
      <c r="RVI56" s="615"/>
      <c r="RVJ56" s="615"/>
      <c r="RVK56" s="615"/>
      <c r="RVL56" s="615"/>
      <c r="RVM56" s="615" t="s">
        <v>404</v>
      </c>
      <c r="RVN56" s="615"/>
      <c r="RVO56" s="615"/>
      <c r="RVP56" s="615"/>
      <c r="RVQ56" s="615"/>
      <c r="RVR56" s="615"/>
      <c r="RVS56" s="615"/>
      <c r="RVT56" s="615"/>
      <c r="RVU56" s="615"/>
      <c r="RVV56" s="615"/>
      <c r="RVW56" s="615"/>
      <c r="RVX56" s="615"/>
      <c r="RVY56" s="615"/>
      <c r="RVZ56" s="615"/>
      <c r="RWA56" s="615"/>
      <c r="RWB56" s="615"/>
      <c r="RWC56" s="615" t="s">
        <v>404</v>
      </c>
      <c r="RWD56" s="615"/>
      <c r="RWE56" s="615"/>
      <c r="RWF56" s="615"/>
      <c r="RWG56" s="615"/>
      <c r="RWH56" s="615"/>
      <c r="RWI56" s="615"/>
      <c r="RWJ56" s="615"/>
      <c r="RWK56" s="615"/>
      <c r="RWL56" s="615"/>
      <c r="RWM56" s="615"/>
      <c r="RWN56" s="615"/>
      <c r="RWO56" s="615"/>
      <c r="RWP56" s="615"/>
      <c r="RWQ56" s="615"/>
      <c r="RWR56" s="615"/>
      <c r="RWS56" s="615" t="s">
        <v>404</v>
      </c>
      <c r="RWT56" s="615"/>
      <c r="RWU56" s="615"/>
      <c r="RWV56" s="615"/>
      <c r="RWW56" s="615"/>
      <c r="RWX56" s="615"/>
      <c r="RWY56" s="615"/>
      <c r="RWZ56" s="615"/>
      <c r="RXA56" s="615"/>
      <c r="RXB56" s="615"/>
      <c r="RXC56" s="615"/>
      <c r="RXD56" s="615"/>
      <c r="RXE56" s="615"/>
      <c r="RXF56" s="615"/>
      <c r="RXG56" s="615"/>
      <c r="RXH56" s="615"/>
      <c r="RXI56" s="615" t="s">
        <v>404</v>
      </c>
      <c r="RXJ56" s="615"/>
      <c r="RXK56" s="615"/>
      <c r="RXL56" s="615"/>
      <c r="RXM56" s="615"/>
      <c r="RXN56" s="615"/>
      <c r="RXO56" s="615"/>
      <c r="RXP56" s="615"/>
      <c r="RXQ56" s="615"/>
      <c r="RXR56" s="615"/>
      <c r="RXS56" s="615"/>
      <c r="RXT56" s="615"/>
      <c r="RXU56" s="615"/>
      <c r="RXV56" s="615"/>
      <c r="RXW56" s="615"/>
      <c r="RXX56" s="615"/>
      <c r="RXY56" s="615" t="s">
        <v>404</v>
      </c>
      <c r="RXZ56" s="615"/>
      <c r="RYA56" s="615"/>
      <c r="RYB56" s="615"/>
      <c r="RYC56" s="615"/>
      <c r="RYD56" s="615"/>
      <c r="RYE56" s="615"/>
      <c r="RYF56" s="615"/>
      <c r="RYG56" s="615"/>
      <c r="RYH56" s="615"/>
      <c r="RYI56" s="615"/>
      <c r="RYJ56" s="615"/>
      <c r="RYK56" s="615"/>
      <c r="RYL56" s="615"/>
      <c r="RYM56" s="615"/>
      <c r="RYN56" s="615"/>
      <c r="RYO56" s="615" t="s">
        <v>404</v>
      </c>
      <c r="RYP56" s="615"/>
      <c r="RYQ56" s="615"/>
      <c r="RYR56" s="615"/>
      <c r="RYS56" s="615"/>
      <c r="RYT56" s="615"/>
      <c r="RYU56" s="615"/>
      <c r="RYV56" s="615"/>
      <c r="RYW56" s="615"/>
      <c r="RYX56" s="615"/>
      <c r="RYY56" s="615"/>
      <c r="RYZ56" s="615"/>
      <c r="RZA56" s="615"/>
      <c r="RZB56" s="615"/>
      <c r="RZC56" s="615"/>
      <c r="RZD56" s="615"/>
      <c r="RZE56" s="615" t="s">
        <v>404</v>
      </c>
      <c r="RZF56" s="615"/>
      <c r="RZG56" s="615"/>
      <c r="RZH56" s="615"/>
      <c r="RZI56" s="615"/>
      <c r="RZJ56" s="615"/>
      <c r="RZK56" s="615"/>
      <c r="RZL56" s="615"/>
      <c r="RZM56" s="615"/>
      <c r="RZN56" s="615"/>
      <c r="RZO56" s="615"/>
      <c r="RZP56" s="615"/>
      <c r="RZQ56" s="615"/>
      <c r="RZR56" s="615"/>
      <c r="RZS56" s="615"/>
      <c r="RZT56" s="615"/>
      <c r="RZU56" s="615" t="s">
        <v>404</v>
      </c>
      <c r="RZV56" s="615"/>
      <c r="RZW56" s="615"/>
      <c r="RZX56" s="615"/>
      <c r="RZY56" s="615"/>
      <c r="RZZ56" s="615"/>
      <c r="SAA56" s="615"/>
      <c r="SAB56" s="615"/>
      <c r="SAC56" s="615"/>
      <c r="SAD56" s="615"/>
      <c r="SAE56" s="615"/>
      <c r="SAF56" s="615"/>
      <c r="SAG56" s="615"/>
      <c r="SAH56" s="615"/>
      <c r="SAI56" s="615"/>
      <c r="SAJ56" s="615"/>
      <c r="SAK56" s="615" t="s">
        <v>404</v>
      </c>
      <c r="SAL56" s="615"/>
      <c r="SAM56" s="615"/>
      <c r="SAN56" s="615"/>
      <c r="SAO56" s="615"/>
      <c r="SAP56" s="615"/>
      <c r="SAQ56" s="615"/>
      <c r="SAR56" s="615"/>
      <c r="SAS56" s="615"/>
      <c r="SAT56" s="615"/>
      <c r="SAU56" s="615"/>
      <c r="SAV56" s="615"/>
      <c r="SAW56" s="615"/>
      <c r="SAX56" s="615"/>
      <c r="SAY56" s="615"/>
      <c r="SAZ56" s="615"/>
      <c r="SBA56" s="615" t="s">
        <v>404</v>
      </c>
      <c r="SBB56" s="615"/>
      <c r="SBC56" s="615"/>
      <c r="SBD56" s="615"/>
      <c r="SBE56" s="615"/>
      <c r="SBF56" s="615"/>
      <c r="SBG56" s="615"/>
      <c r="SBH56" s="615"/>
      <c r="SBI56" s="615"/>
      <c r="SBJ56" s="615"/>
      <c r="SBK56" s="615"/>
      <c r="SBL56" s="615"/>
      <c r="SBM56" s="615"/>
      <c r="SBN56" s="615"/>
      <c r="SBO56" s="615"/>
      <c r="SBP56" s="615"/>
      <c r="SBQ56" s="615" t="s">
        <v>404</v>
      </c>
      <c r="SBR56" s="615"/>
      <c r="SBS56" s="615"/>
      <c r="SBT56" s="615"/>
      <c r="SBU56" s="615"/>
      <c r="SBV56" s="615"/>
      <c r="SBW56" s="615"/>
      <c r="SBX56" s="615"/>
      <c r="SBY56" s="615"/>
      <c r="SBZ56" s="615"/>
      <c r="SCA56" s="615"/>
      <c r="SCB56" s="615"/>
      <c r="SCC56" s="615"/>
      <c r="SCD56" s="615"/>
      <c r="SCE56" s="615"/>
      <c r="SCF56" s="615"/>
      <c r="SCG56" s="615" t="s">
        <v>404</v>
      </c>
      <c r="SCH56" s="615"/>
      <c r="SCI56" s="615"/>
      <c r="SCJ56" s="615"/>
      <c r="SCK56" s="615"/>
      <c r="SCL56" s="615"/>
      <c r="SCM56" s="615"/>
      <c r="SCN56" s="615"/>
      <c r="SCO56" s="615"/>
      <c r="SCP56" s="615"/>
      <c r="SCQ56" s="615"/>
      <c r="SCR56" s="615"/>
      <c r="SCS56" s="615"/>
      <c r="SCT56" s="615"/>
      <c r="SCU56" s="615"/>
      <c r="SCV56" s="615"/>
      <c r="SCW56" s="615" t="s">
        <v>404</v>
      </c>
      <c r="SCX56" s="615"/>
      <c r="SCY56" s="615"/>
      <c r="SCZ56" s="615"/>
      <c r="SDA56" s="615"/>
      <c r="SDB56" s="615"/>
      <c r="SDC56" s="615"/>
      <c r="SDD56" s="615"/>
      <c r="SDE56" s="615"/>
      <c r="SDF56" s="615"/>
      <c r="SDG56" s="615"/>
      <c r="SDH56" s="615"/>
      <c r="SDI56" s="615"/>
      <c r="SDJ56" s="615"/>
      <c r="SDK56" s="615"/>
      <c r="SDL56" s="615"/>
      <c r="SDM56" s="615" t="s">
        <v>404</v>
      </c>
      <c r="SDN56" s="615"/>
      <c r="SDO56" s="615"/>
      <c r="SDP56" s="615"/>
      <c r="SDQ56" s="615"/>
      <c r="SDR56" s="615"/>
      <c r="SDS56" s="615"/>
      <c r="SDT56" s="615"/>
      <c r="SDU56" s="615"/>
      <c r="SDV56" s="615"/>
      <c r="SDW56" s="615"/>
      <c r="SDX56" s="615"/>
      <c r="SDY56" s="615"/>
      <c r="SDZ56" s="615"/>
      <c r="SEA56" s="615"/>
      <c r="SEB56" s="615"/>
      <c r="SEC56" s="615" t="s">
        <v>404</v>
      </c>
      <c r="SED56" s="615"/>
      <c r="SEE56" s="615"/>
      <c r="SEF56" s="615"/>
      <c r="SEG56" s="615"/>
      <c r="SEH56" s="615"/>
      <c r="SEI56" s="615"/>
      <c r="SEJ56" s="615"/>
      <c r="SEK56" s="615"/>
      <c r="SEL56" s="615"/>
      <c r="SEM56" s="615"/>
      <c r="SEN56" s="615"/>
      <c r="SEO56" s="615"/>
      <c r="SEP56" s="615"/>
      <c r="SEQ56" s="615"/>
      <c r="SER56" s="615"/>
      <c r="SES56" s="615" t="s">
        <v>404</v>
      </c>
      <c r="SET56" s="615"/>
      <c r="SEU56" s="615"/>
      <c r="SEV56" s="615"/>
      <c r="SEW56" s="615"/>
      <c r="SEX56" s="615"/>
      <c r="SEY56" s="615"/>
      <c r="SEZ56" s="615"/>
      <c r="SFA56" s="615"/>
      <c r="SFB56" s="615"/>
      <c r="SFC56" s="615"/>
      <c r="SFD56" s="615"/>
      <c r="SFE56" s="615"/>
      <c r="SFF56" s="615"/>
      <c r="SFG56" s="615"/>
      <c r="SFH56" s="615"/>
      <c r="SFI56" s="615" t="s">
        <v>404</v>
      </c>
      <c r="SFJ56" s="615"/>
      <c r="SFK56" s="615"/>
      <c r="SFL56" s="615"/>
      <c r="SFM56" s="615"/>
      <c r="SFN56" s="615"/>
      <c r="SFO56" s="615"/>
      <c r="SFP56" s="615"/>
      <c r="SFQ56" s="615"/>
      <c r="SFR56" s="615"/>
      <c r="SFS56" s="615"/>
      <c r="SFT56" s="615"/>
      <c r="SFU56" s="615"/>
      <c r="SFV56" s="615"/>
      <c r="SFW56" s="615"/>
      <c r="SFX56" s="615"/>
      <c r="SFY56" s="615" t="s">
        <v>404</v>
      </c>
      <c r="SFZ56" s="615"/>
      <c r="SGA56" s="615"/>
      <c r="SGB56" s="615"/>
      <c r="SGC56" s="615"/>
      <c r="SGD56" s="615"/>
      <c r="SGE56" s="615"/>
      <c r="SGF56" s="615"/>
      <c r="SGG56" s="615"/>
      <c r="SGH56" s="615"/>
      <c r="SGI56" s="615"/>
      <c r="SGJ56" s="615"/>
      <c r="SGK56" s="615"/>
      <c r="SGL56" s="615"/>
      <c r="SGM56" s="615"/>
      <c r="SGN56" s="615"/>
      <c r="SGO56" s="615" t="s">
        <v>404</v>
      </c>
      <c r="SGP56" s="615"/>
      <c r="SGQ56" s="615"/>
      <c r="SGR56" s="615"/>
      <c r="SGS56" s="615"/>
      <c r="SGT56" s="615"/>
      <c r="SGU56" s="615"/>
      <c r="SGV56" s="615"/>
      <c r="SGW56" s="615"/>
      <c r="SGX56" s="615"/>
      <c r="SGY56" s="615"/>
      <c r="SGZ56" s="615"/>
      <c r="SHA56" s="615"/>
      <c r="SHB56" s="615"/>
      <c r="SHC56" s="615"/>
      <c r="SHD56" s="615"/>
      <c r="SHE56" s="615" t="s">
        <v>404</v>
      </c>
      <c r="SHF56" s="615"/>
      <c r="SHG56" s="615"/>
      <c r="SHH56" s="615"/>
      <c r="SHI56" s="615"/>
      <c r="SHJ56" s="615"/>
      <c r="SHK56" s="615"/>
      <c r="SHL56" s="615"/>
      <c r="SHM56" s="615"/>
      <c r="SHN56" s="615"/>
      <c r="SHO56" s="615"/>
      <c r="SHP56" s="615"/>
      <c r="SHQ56" s="615"/>
      <c r="SHR56" s="615"/>
      <c r="SHS56" s="615"/>
      <c r="SHT56" s="615"/>
      <c r="SHU56" s="615" t="s">
        <v>404</v>
      </c>
      <c r="SHV56" s="615"/>
      <c r="SHW56" s="615"/>
      <c r="SHX56" s="615"/>
      <c r="SHY56" s="615"/>
      <c r="SHZ56" s="615"/>
      <c r="SIA56" s="615"/>
      <c r="SIB56" s="615"/>
      <c r="SIC56" s="615"/>
      <c r="SID56" s="615"/>
      <c r="SIE56" s="615"/>
      <c r="SIF56" s="615"/>
      <c r="SIG56" s="615"/>
      <c r="SIH56" s="615"/>
      <c r="SII56" s="615"/>
      <c r="SIJ56" s="615"/>
      <c r="SIK56" s="615" t="s">
        <v>404</v>
      </c>
      <c r="SIL56" s="615"/>
      <c r="SIM56" s="615"/>
      <c r="SIN56" s="615"/>
      <c r="SIO56" s="615"/>
      <c r="SIP56" s="615"/>
      <c r="SIQ56" s="615"/>
      <c r="SIR56" s="615"/>
      <c r="SIS56" s="615"/>
      <c r="SIT56" s="615"/>
      <c r="SIU56" s="615"/>
      <c r="SIV56" s="615"/>
      <c r="SIW56" s="615"/>
      <c r="SIX56" s="615"/>
      <c r="SIY56" s="615"/>
      <c r="SIZ56" s="615"/>
      <c r="SJA56" s="615" t="s">
        <v>404</v>
      </c>
      <c r="SJB56" s="615"/>
      <c r="SJC56" s="615"/>
      <c r="SJD56" s="615"/>
      <c r="SJE56" s="615"/>
      <c r="SJF56" s="615"/>
      <c r="SJG56" s="615"/>
      <c r="SJH56" s="615"/>
      <c r="SJI56" s="615"/>
      <c r="SJJ56" s="615"/>
      <c r="SJK56" s="615"/>
      <c r="SJL56" s="615"/>
      <c r="SJM56" s="615"/>
      <c r="SJN56" s="615"/>
      <c r="SJO56" s="615"/>
      <c r="SJP56" s="615"/>
      <c r="SJQ56" s="615" t="s">
        <v>404</v>
      </c>
      <c r="SJR56" s="615"/>
      <c r="SJS56" s="615"/>
      <c r="SJT56" s="615"/>
      <c r="SJU56" s="615"/>
      <c r="SJV56" s="615"/>
      <c r="SJW56" s="615"/>
      <c r="SJX56" s="615"/>
      <c r="SJY56" s="615"/>
      <c r="SJZ56" s="615"/>
      <c r="SKA56" s="615"/>
      <c r="SKB56" s="615"/>
      <c r="SKC56" s="615"/>
      <c r="SKD56" s="615"/>
      <c r="SKE56" s="615"/>
      <c r="SKF56" s="615"/>
      <c r="SKG56" s="615" t="s">
        <v>404</v>
      </c>
      <c r="SKH56" s="615"/>
      <c r="SKI56" s="615"/>
      <c r="SKJ56" s="615"/>
      <c r="SKK56" s="615"/>
      <c r="SKL56" s="615"/>
      <c r="SKM56" s="615"/>
      <c r="SKN56" s="615"/>
      <c r="SKO56" s="615"/>
      <c r="SKP56" s="615"/>
      <c r="SKQ56" s="615"/>
      <c r="SKR56" s="615"/>
      <c r="SKS56" s="615"/>
      <c r="SKT56" s="615"/>
      <c r="SKU56" s="615"/>
      <c r="SKV56" s="615"/>
      <c r="SKW56" s="615" t="s">
        <v>404</v>
      </c>
      <c r="SKX56" s="615"/>
      <c r="SKY56" s="615"/>
      <c r="SKZ56" s="615"/>
      <c r="SLA56" s="615"/>
      <c r="SLB56" s="615"/>
      <c r="SLC56" s="615"/>
      <c r="SLD56" s="615"/>
      <c r="SLE56" s="615"/>
      <c r="SLF56" s="615"/>
      <c r="SLG56" s="615"/>
      <c r="SLH56" s="615"/>
      <c r="SLI56" s="615"/>
      <c r="SLJ56" s="615"/>
      <c r="SLK56" s="615"/>
      <c r="SLL56" s="615"/>
      <c r="SLM56" s="615" t="s">
        <v>404</v>
      </c>
      <c r="SLN56" s="615"/>
      <c r="SLO56" s="615"/>
      <c r="SLP56" s="615"/>
      <c r="SLQ56" s="615"/>
      <c r="SLR56" s="615"/>
      <c r="SLS56" s="615"/>
      <c r="SLT56" s="615"/>
      <c r="SLU56" s="615"/>
      <c r="SLV56" s="615"/>
      <c r="SLW56" s="615"/>
      <c r="SLX56" s="615"/>
      <c r="SLY56" s="615"/>
      <c r="SLZ56" s="615"/>
      <c r="SMA56" s="615"/>
      <c r="SMB56" s="615"/>
      <c r="SMC56" s="615" t="s">
        <v>404</v>
      </c>
      <c r="SMD56" s="615"/>
      <c r="SME56" s="615"/>
      <c r="SMF56" s="615"/>
      <c r="SMG56" s="615"/>
      <c r="SMH56" s="615"/>
      <c r="SMI56" s="615"/>
      <c r="SMJ56" s="615"/>
      <c r="SMK56" s="615"/>
      <c r="SML56" s="615"/>
      <c r="SMM56" s="615"/>
      <c r="SMN56" s="615"/>
      <c r="SMO56" s="615"/>
      <c r="SMP56" s="615"/>
      <c r="SMQ56" s="615"/>
      <c r="SMR56" s="615"/>
      <c r="SMS56" s="615" t="s">
        <v>404</v>
      </c>
      <c r="SMT56" s="615"/>
      <c r="SMU56" s="615"/>
      <c r="SMV56" s="615"/>
      <c r="SMW56" s="615"/>
      <c r="SMX56" s="615"/>
      <c r="SMY56" s="615"/>
      <c r="SMZ56" s="615"/>
      <c r="SNA56" s="615"/>
      <c r="SNB56" s="615"/>
      <c r="SNC56" s="615"/>
      <c r="SND56" s="615"/>
      <c r="SNE56" s="615"/>
      <c r="SNF56" s="615"/>
      <c r="SNG56" s="615"/>
      <c r="SNH56" s="615"/>
      <c r="SNI56" s="615" t="s">
        <v>404</v>
      </c>
      <c r="SNJ56" s="615"/>
      <c r="SNK56" s="615"/>
      <c r="SNL56" s="615"/>
      <c r="SNM56" s="615"/>
      <c r="SNN56" s="615"/>
      <c r="SNO56" s="615"/>
      <c r="SNP56" s="615"/>
      <c r="SNQ56" s="615"/>
      <c r="SNR56" s="615"/>
      <c r="SNS56" s="615"/>
      <c r="SNT56" s="615"/>
      <c r="SNU56" s="615"/>
      <c r="SNV56" s="615"/>
      <c r="SNW56" s="615"/>
      <c r="SNX56" s="615"/>
      <c r="SNY56" s="615" t="s">
        <v>404</v>
      </c>
      <c r="SNZ56" s="615"/>
      <c r="SOA56" s="615"/>
      <c r="SOB56" s="615"/>
      <c r="SOC56" s="615"/>
      <c r="SOD56" s="615"/>
      <c r="SOE56" s="615"/>
      <c r="SOF56" s="615"/>
      <c r="SOG56" s="615"/>
      <c r="SOH56" s="615"/>
      <c r="SOI56" s="615"/>
      <c r="SOJ56" s="615"/>
      <c r="SOK56" s="615"/>
      <c r="SOL56" s="615"/>
      <c r="SOM56" s="615"/>
      <c r="SON56" s="615"/>
      <c r="SOO56" s="615" t="s">
        <v>404</v>
      </c>
      <c r="SOP56" s="615"/>
      <c r="SOQ56" s="615"/>
      <c r="SOR56" s="615"/>
      <c r="SOS56" s="615"/>
      <c r="SOT56" s="615"/>
      <c r="SOU56" s="615"/>
      <c r="SOV56" s="615"/>
      <c r="SOW56" s="615"/>
      <c r="SOX56" s="615"/>
      <c r="SOY56" s="615"/>
      <c r="SOZ56" s="615"/>
      <c r="SPA56" s="615"/>
      <c r="SPB56" s="615"/>
      <c r="SPC56" s="615"/>
      <c r="SPD56" s="615"/>
      <c r="SPE56" s="615" t="s">
        <v>404</v>
      </c>
      <c r="SPF56" s="615"/>
      <c r="SPG56" s="615"/>
      <c r="SPH56" s="615"/>
      <c r="SPI56" s="615"/>
      <c r="SPJ56" s="615"/>
      <c r="SPK56" s="615"/>
      <c r="SPL56" s="615"/>
      <c r="SPM56" s="615"/>
      <c r="SPN56" s="615"/>
      <c r="SPO56" s="615"/>
      <c r="SPP56" s="615"/>
      <c r="SPQ56" s="615"/>
      <c r="SPR56" s="615"/>
      <c r="SPS56" s="615"/>
      <c r="SPT56" s="615"/>
      <c r="SPU56" s="615" t="s">
        <v>404</v>
      </c>
      <c r="SPV56" s="615"/>
      <c r="SPW56" s="615"/>
      <c r="SPX56" s="615"/>
      <c r="SPY56" s="615"/>
      <c r="SPZ56" s="615"/>
      <c r="SQA56" s="615"/>
      <c r="SQB56" s="615"/>
      <c r="SQC56" s="615"/>
      <c r="SQD56" s="615"/>
      <c r="SQE56" s="615"/>
      <c r="SQF56" s="615"/>
      <c r="SQG56" s="615"/>
      <c r="SQH56" s="615"/>
      <c r="SQI56" s="615"/>
      <c r="SQJ56" s="615"/>
      <c r="SQK56" s="615" t="s">
        <v>404</v>
      </c>
      <c r="SQL56" s="615"/>
      <c r="SQM56" s="615"/>
      <c r="SQN56" s="615"/>
      <c r="SQO56" s="615"/>
      <c r="SQP56" s="615"/>
      <c r="SQQ56" s="615"/>
      <c r="SQR56" s="615"/>
      <c r="SQS56" s="615"/>
      <c r="SQT56" s="615"/>
      <c r="SQU56" s="615"/>
      <c r="SQV56" s="615"/>
      <c r="SQW56" s="615"/>
      <c r="SQX56" s="615"/>
      <c r="SQY56" s="615"/>
      <c r="SQZ56" s="615"/>
      <c r="SRA56" s="615" t="s">
        <v>404</v>
      </c>
      <c r="SRB56" s="615"/>
      <c r="SRC56" s="615"/>
      <c r="SRD56" s="615"/>
      <c r="SRE56" s="615"/>
      <c r="SRF56" s="615"/>
      <c r="SRG56" s="615"/>
      <c r="SRH56" s="615"/>
      <c r="SRI56" s="615"/>
      <c r="SRJ56" s="615"/>
      <c r="SRK56" s="615"/>
      <c r="SRL56" s="615"/>
      <c r="SRM56" s="615"/>
      <c r="SRN56" s="615"/>
      <c r="SRO56" s="615"/>
      <c r="SRP56" s="615"/>
      <c r="SRQ56" s="615" t="s">
        <v>404</v>
      </c>
      <c r="SRR56" s="615"/>
      <c r="SRS56" s="615"/>
      <c r="SRT56" s="615"/>
      <c r="SRU56" s="615"/>
      <c r="SRV56" s="615"/>
      <c r="SRW56" s="615"/>
      <c r="SRX56" s="615"/>
      <c r="SRY56" s="615"/>
      <c r="SRZ56" s="615"/>
      <c r="SSA56" s="615"/>
      <c r="SSB56" s="615"/>
      <c r="SSC56" s="615"/>
      <c r="SSD56" s="615"/>
      <c r="SSE56" s="615"/>
      <c r="SSF56" s="615"/>
      <c r="SSG56" s="615" t="s">
        <v>404</v>
      </c>
      <c r="SSH56" s="615"/>
      <c r="SSI56" s="615"/>
      <c r="SSJ56" s="615"/>
      <c r="SSK56" s="615"/>
      <c r="SSL56" s="615"/>
      <c r="SSM56" s="615"/>
      <c r="SSN56" s="615"/>
      <c r="SSO56" s="615"/>
      <c r="SSP56" s="615"/>
      <c r="SSQ56" s="615"/>
      <c r="SSR56" s="615"/>
      <c r="SSS56" s="615"/>
      <c r="SST56" s="615"/>
      <c r="SSU56" s="615"/>
      <c r="SSV56" s="615"/>
      <c r="SSW56" s="615" t="s">
        <v>404</v>
      </c>
      <c r="SSX56" s="615"/>
      <c r="SSY56" s="615"/>
      <c r="SSZ56" s="615"/>
      <c r="STA56" s="615"/>
      <c r="STB56" s="615"/>
      <c r="STC56" s="615"/>
      <c r="STD56" s="615"/>
      <c r="STE56" s="615"/>
      <c r="STF56" s="615"/>
      <c r="STG56" s="615"/>
      <c r="STH56" s="615"/>
      <c r="STI56" s="615"/>
      <c r="STJ56" s="615"/>
      <c r="STK56" s="615"/>
      <c r="STL56" s="615"/>
      <c r="STM56" s="615" t="s">
        <v>404</v>
      </c>
      <c r="STN56" s="615"/>
      <c r="STO56" s="615"/>
      <c r="STP56" s="615"/>
      <c r="STQ56" s="615"/>
      <c r="STR56" s="615"/>
      <c r="STS56" s="615"/>
      <c r="STT56" s="615"/>
      <c r="STU56" s="615"/>
      <c r="STV56" s="615"/>
      <c r="STW56" s="615"/>
      <c r="STX56" s="615"/>
      <c r="STY56" s="615"/>
      <c r="STZ56" s="615"/>
      <c r="SUA56" s="615"/>
      <c r="SUB56" s="615"/>
      <c r="SUC56" s="615" t="s">
        <v>404</v>
      </c>
      <c r="SUD56" s="615"/>
      <c r="SUE56" s="615"/>
      <c r="SUF56" s="615"/>
      <c r="SUG56" s="615"/>
      <c r="SUH56" s="615"/>
      <c r="SUI56" s="615"/>
      <c r="SUJ56" s="615"/>
      <c r="SUK56" s="615"/>
      <c r="SUL56" s="615"/>
      <c r="SUM56" s="615"/>
      <c r="SUN56" s="615"/>
      <c r="SUO56" s="615"/>
      <c r="SUP56" s="615"/>
      <c r="SUQ56" s="615"/>
      <c r="SUR56" s="615"/>
      <c r="SUS56" s="615" t="s">
        <v>404</v>
      </c>
      <c r="SUT56" s="615"/>
      <c r="SUU56" s="615"/>
      <c r="SUV56" s="615"/>
      <c r="SUW56" s="615"/>
      <c r="SUX56" s="615"/>
      <c r="SUY56" s="615"/>
      <c r="SUZ56" s="615"/>
      <c r="SVA56" s="615"/>
      <c r="SVB56" s="615"/>
      <c r="SVC56" s="615"/>
      <c r="SVD56" s="615"/>
      <c r="SVE56" s="615"/>
      <c r="SVF56" s="615"/>
      <c r="SVG56" s="615"/>
      <c r="SVH56" s="615"/>
      <c r="SVI56" s="615" t="s">
        <v>404</v>
      </c>
      <c r="SVJ56" s="615"/>
      <c r="SVK56" s="615"/>
      <c r="SVL56" s="615"/>
      <c r="SVM56" s="615"/>
      <c r="SVN56" s="615"/>
      <c r="SVO56" s="615"/>
      <c r="SVP56" s="615"/>
      <c r="SVQ56" s="615"/>
      <c r="SVR56" s="615"/>
      <c r="SVS56" s="615"/>
      <c r="SVT56" s="615"/>
      <c r="SVU56" s="615"/>
      <c r="SVV56" s="615"/>
      <c r="SVW56" s="615"/>
      <c r="SVX56" s="615"/>
      <c r="SVY56" s="615" t="s">
        <v>404</v>
      </c>
      <c r="SVZ56" s="615"/>
      <c r="SWA56" s="615"/>
      <c r="SWB56" s="615"/>
      <c r="SWC56" s="615"/>
      <c r="SWD56" s="615"/>
      <c r="SWE56" s="615"/>
      <c r="SWF56" s="615"/>
      <c r="SWG56" s="615"/>
      <c r="SWH56" s="615"/>
      <c r="SWI56" s="615"/>
      <c r="SWJ56" s="615"/>
      <c r="SWK56" s="615"/>
      <c r="SWL56" s="615"/>
      <c r="SWM56" s="615"/>
      <c r="SWN56" s="615"/>
      <c r="SWO56" s="615" t="s">
        <v>404</v>
      </c>
      <c r="SWP56" s="615"/>
      <c r="SWQ56" s="615"/>
      <c r="SWR56" s="615"/>
      <c r="SWS56" s="615"/>
      <c r="SWT56" s="615"/>
      <c r="SWU56" s="615"/>
      <c r="SWV56" s="615"/>
      <c r="SWW56" s="615"/>
      <c r="SWX56" s="615"/>
      <c r="SWY56" s="615"/>
      <c r="SWZ56" s="615"/>
      <c r="SXA56" s="615"/>
      <c r="SXB56" s="615"/>
      <c r="SXC56" s="615"/>
      <c r="SXD56" s="615"/>
      <c r="SXE56" s="615" t="s">
        <v>404</v>
      </c>
      <c r="SXF56" s="615"/>
      <c r="SXG56" s="615"/>
      <c r="SXH56" s="615"/>
      <c r="SXI56" s="615"/>
      <c r="SXJ56" s="615"/>
      <c r="SXK56" s="615"/>
      <c r="SXL56" s="615"/>
      <c r="SXM56" s="615"/>
      <c r="SXN56" s="615"/>
      <c r="SXO56" s="615"/>
      <c r="SXP56" s="615"/>
      <c r="SXQ56" s="615"/>
      <c r="SXR56" s="615"/>
      <c r="SXS56" s="615"/>
      <c r="SXT56" s="615"/>
      <c r="SXU56" s="615" t="s">
        <v>404</v>
      </c>
      <c r="SXV56" s="615"/>
      <c r="SXW56" s="615"/>
      <c r="SXX56" s="615"/>
      <c r="SXY56" s="615"/>
      <c r="SXZ56" s="615"/>
      <c r="SYA56" s="615"/>
      <c r="SYB56" s="615"/>
      <c r="SYC56" s="615"/>
      <c r="SYD56" s="615"/>
      <c r="SYE56" s="615"/>
      <c r="SYF56" s="615"/>
      <c r="SYG56" s="615"/>
      <c r="SYH56" s="615"/>
      <c r="SYI56" s="615"/>
      <c r="SYJ56" s="615"/>
      <c r="SYK56" s="615" t="s">
        <v>404</v>
      </c>
      <c r="SYL56" s="615"/>
      <c r="SYM56" s="615"/>
      <c r="SYN56" s="615"/>
      <c r="SYO56" s="615"/>
      <c r="SYP56" s="615"/>
      <c r="SYQ56" s="615"/>
      <c r="SYR56" s="615"/>
      <c r="SYS56" s="615"/>
      <c r="SYT56" s="615"/>
      <c r="SYU56" s="615"/>
      <c r="SYV56" s="615"/>
      <c r="SYW56" s="615"/>
      <c r="SYX56" s="615"/>
      <c r="SYY56" s="615"/>
      <c r="SYZ56" s="615"/>
      <c r="SZA56" s="615" t="s">
        <v>404</v>
      </c>
      <c r="SZB56" s="615"/>
      <c r="SZC56" s="615"/>
      <c r="SZD56" s="615"/>
      <c r="SZE56" s="615"/>
      <c r="SZF56" s="615"/>
      <c r="SZG56" s="615"/>
      <c r="SZH56" s="615"/>
      <c r="SZI56" s="615"/>
      <c r="SZJ56" s="615"/>
      <c r="SZK56" s="615"/>
      <c r="SZL56" s="615"/>
      <c r="SZM56" s="615"/>
      <c r="SZN56" s="615"/>
      <c r="SZO56" s="615"/>
      <c r="SZP56" s="615"/>
      <c r="SZQ56" s="615" t="s">
        <v>404</v>
      </c>
      <c r="SZR56" s="615"/>
      <c r="SZS56" s="615"/>
      <c r="SZT56" s="615"/>
      <c r="SZU56" s="615"/>
      <c r="SZV56" s="615"/>
      <c r="SZW56" s="615"/>
      <c r="SZX56" s="615"/>
      <c r="SZY56" s="615"/>
      <c r="SZZ56" s="615"/>
      <c r="TAA56" s="615"/>
      <c r="TAB56" s="615"/>
      <c r="TAC56" s="615"/>
      <c r="TAD56" s="615"/>
      <c r="TAE56" s="615"/>
      <c r="TAF56" s="615"/>
      <c r="TAG56" s="615" t="s">
        <v>404</v>
      </c>
      <c r="TAH56" s="615"/>
      <c r="TAI56" s="615"/>
      <c r="TAJ56" s="615"/>
      <c r="TAK56" s="615"/>
      <c r="TAL56" s="615"/>
      <c r="TAM56" s="615"/>
      <c r="TAN56" s="615"/>
      <c r="TAO56" s="615"/>
      <c r="TAP56" s="615"/>
      <c r="TAQ56" s="615"/>
      <c r="TAR56" s="615"/>
      <c r="TAS56" s="615"/>
      <c r="TAT56" s="615"/>
      <c r="TAU56" s="615"/>
      <c r="TAV56" s="615"/>
      <c r="TAW56" s="615" t="s">
        <v>404</v>
      </c>
      <c r="TAX56" s="615"/>
      <c r="TAY56" s="615"/>
      <c r="TAZ56" s="615"/>
      <c r="TBA56" s="615"/>
      <c r="TBB56" s="615"/>
      <c r="TBC56" s="615"/>
      <c r="TBD56" s="615"/>
      <c r="TBE56" s="615"/>
      <c r="TBF56" s="615"/>
      <c r="TBG56" s="615"/>
      <c r="TBH56" s="615"/>
      <c r="TBI56" s="615"/>
      <c r="TBJ56" s="615"/>
      <c r="TBK56" s="615"/>
      <c r="TBL56" s="615"/>
      <c r="TBM56" s="615" t="s">
        <v>404</v>
      </c>
      <c r="TBN56" s="615"/>
      <c r="TBO56" s="615"/>
      <c r="TBP56" s="615"/>
      <c r="TBQ56" s="615"/>
      <c r="TBR56" s="615"/>
      <c r="TBS56" s="615"/>
      <c r="TBT56" s="615"/>
      <c r="TBU56" s="615"/>
      <c r="TBV56" s="615"/>
      <c r="TBW56" s="615"/>
      <c r="TBX56" s="615"/>
      <c r="TBY56" s="615"/>
      <c r="TBZ56" s="615"/>
      <c r="TCA56" s="615"/>
      <c r="TCB56" s="615"/>
      <c r="TCC56" s="615" t="s">
        <v>404</v>
      </c>
      <c r="TCD56" s="615"/>
      <c r="TCE56" s="615"/>
      <c r="TCF56" s="615"/>
      <c r="TCG56" s="615"/>
      <c r="TCH56" s="615"/>
      <c r="TCI56" s="615"/>
      <c r="TCJ56" s="615"/>
      <c r="TCK56" s="615"/>
      <c r="TCL56" s="615"/>
      <c r="TCM56" s="615"/>
      <c r="TCN56" s="615"/>
      <c r="TCO56" s="615"/>
      <c r="TCP56" s="615"/>
      <c r="TCQ56" s="615"/>
      <c r="TCR56" s="615"/>
      <c r="TCS56" s="615" t="s">
        <v>404</v>
      </c>
      <c r="TCT56" s="615"/>
      <c r="TCU56" s="615"/>
      <c r="TCV56" s="615"/>
      <c r="TCW56" s="615"/>
      <c r="TCX56" s="615"/>
      <c r="TCY56" s="615"/>
      <c r="TCZ56" s="615"/>
      <c r="TDA56" s="615"/>
      <c r="TDB56" s="615"/>
      <c r="TDC56" s="615"/>
      <c r="TDD56" s="615"/>
      <c r="TDE56" s="615"/>
      <c r="TDF56" s="615"/>
      <c r="TDG56" s="615"/>
      <c r="TDH56" s="615"/>
      <c r="TDI56" s="615" t="s">
        <v>404</v>
      </c>
      <c r="TDJ56" s="615"/>
      <c r="TDK56" s="615"/>
      <c r="TDL56" s="615"/>
      <c r="TDM56" s="615"/>
      <c r="TDN56" s="615"/>
      <c r="TDO56" s="615"/>
      <c r="TDP56" s="615"/>
      <c r="TDQ56" s="615"/>
      <c r="TDR56" s="615"/>
      <c r="TDS56" s="615"/>
      <c r="TDT56" s="615"/>
      <c r="TDU56" s="615"/>
      <c r="TDV56" s="615"/>
      <c r="TDW56" s="615"/>
      <c r="TDX56" s="615"/>
      <c r="TDY56" s="615" t="s">
        <v>404</v>
      </c>
      <c r="TDZ56" s="615"/>
      <c r="TEA56" s="615"/>
      <c r="TEB56" s="615"/>
      <c r="TEC56" s="615"/>
      <c r="TED56" s="615"/>
      <c r="TEE56" s="615"/>
      <c r="TEF56" s="615"/>
      <c r="TEG56" s="615"/>
      <c r="TEH56" s="615"/>
      <c r="TEI56" s="615"/>
      <c r="TEJ56" s="615"/>
      <c r="TEK56" s="615"/>
      <c r="TEL56" s="615"/>
      <c r="TEM56" s="615"/>
      <c r="TEN56" s="615"/>
      <c r="TEO56" s="615" t="s">
        <v>404</v>
      </c>
      <c r="TEP56" s="615"/>
      <c r="TEQ56" s="615"/>
      <c r="TER56" s="615"/>
      <c r="TES56" s="615"/>
      <c r="TET56" s="615"/>
      <c r="TEU56" s="615"/>
      <c r="TEV56" s="615"/>
      <c r="TEW56" s="615"/>
      <c r="TEX56" s="615"/>
      <c r="TEY56" s="615"/>
      <c r="TEZ56" s="615"/>
      <c r="TFA56" s="615"/>
      <c r="TFB56" s="615"/>
      <c r="TFC56" s="615"/>
      <c r="TFD56" s="615"/>
      <c r="TFE56" s="615" t="s">
        <v>404</v>
      </c>
      <c r="TFF56" s="615"/>
      <c r="TFG56" s="615"/>
      <c r="TFH56" s="615"/>
      <c r="TFI56" s="615"/>
      <c r="TFJ56" s="615"/>
      <c r="TFK56" s="615"/>
      <c r="TFL56" s="615"/>
      <c r="TFM56" s="615"/>
      <c r="TFN56" s="615"/>
      <c r="TFO56" s="615"/>
      <c r="TFP56" s="615"/>
      <c r="TFQ56" s="615"/>
      <c r="TFR56" s="615"/>
      <c r="TFS56" s="615"/>
      <c r="TFT56" s="615"/>
      <c r="TFU56" s="615" t="s">
        <v>404</v>
      </c>
      <c r="TFV56" s="615"/>
      <c r="TFW56" s="615"/>
      <c r="TFX56" s="615"/>
      <c r="TFY56" s="615"/>
      <c r="TFZ56" s="615"/>
      <c r="TGA56" s="615"/>
      <c r="TGB56" s="615"/>
      <c r="TGC56" s="615"/>
      <c r="TGD56" s="615"/>
      <c r="TGE56" s="615"/>
      <c r="TGF56" s="615"/>
      <c r="TGG56" s="615"/>
      <c r="TGH56" s="615"/>
      <c r="TGI56" s="615"/>
      <c r="TGJ56" s="615"/>
      <c r="TGK56" s="615" t="s">
        <v>404</v>
      </c>
      <c r="TGL56" s="615"/>
      <c r="TGM56" s="615"/>
      <c r="TGN56" s="615"/>
      <c r="TGO56" s="615"/>
      <c r="TGP56" s="615"/>
      <c r="TGQ56" s="615"/>
      <c r="TGR56" s="615"/>
      <c r="TGS56" s="615"/>
      <c r="TGT56" s="615"/>
      <c r="TGU56" s="615"/>
      <c r="TGV56" s="615"/>
      <c r="TGW56" s="615"/>
      <c r="TGX56" s="615"/>
      <c r="TGY56" s="615"/>
      <c r="TGZ56" s="615"/>
      <c r="THA56" s="615" t="s">
        <v>404</v>
      </c>
      <c r="THB56" s="615"/>
      <c r="THC56" s="615"/>
      <c r="THD56" s="615"/>
      <c r="THE56" s="615"/>
      <c r="THF56" s="615"/>
      <c r="THG56" s="615"/>
      <c r="THH56" s="615"/>
      <c r="THI56" s="615"/>
      <c r="THJ56" s="615"/>
      <c r="THK56" s="615"/>
      <c r="THL56" s="615"/>
      <c r="THM56" s="615"/>
      <c r="THN56" s="615"/>
      <c r="THO56" s="615"/>
      <c r="THP56" s="615"/>
      <c r="THQ56" s="615" t="s">
        <v>404</v>
      </c>
      <c r="THR56" s="615"/>
      <c r="THS56" s="615"/>
      <c r="THT56" s="615"/>
      <c r="THU56" s="615"/>
      <c r="THV56" s="615"/>
      <c r="THW56" s="615"/>
      <c r="THX56" s="615"/>
      <c r="THY56" s="615"/>
      <c r="THZ56" s="615"/>
      <c r="TIA56" s="615"/>
      <c r="TIB56" s="615"/>
      <c r="TIC56" s="615"/>
      <c r="TID56" s="615"/>
      <c r="TIE56" s="615"/>
      <c r="TIF56" s="615"/>
      <c r="TIG56" s="615" t="s">
        <v>404</v>
      </c>
      <c r="TIH56" s="615"/>
      <c r="TII56" s="615"/>
      <c r="TIJ56" s="615"/>
      <c r="TIK56" s="615"/>
      <c r="TIL56" s="615"/>
      <c r="TIM56" s="615"/>
      <c r="TIN56" s="615"/>
      <c r="TIO56" s="615"/>
      <c r="TIP56" s="615"/>
      <c r="TIQ56" s="615"/>
      <c r="TIR56" s="615"/>
      <c r="TIS56" s="615"/>
      <c r="TIT56" s="615"/>
      <c r="TIU56" s="615"/>
      <c r="TIV56" s="615"/>
      <c r="TIW56" s="615" t="s">
        <v>404</v>
      </c>
      <c r="TIX56" s="615"/>
      <c r="TIY56" s="615"/>
      <c r="TIZ56" s="615"/>
      <c r="TJA56" s="615"/>
      <c r="TJB56" s="615"/>
      <c r="TJC56" s="615"/>
      <c r="TJD56" s="615"/>
      <c r="TJE56" s="615"/>
      <c r="TJF56" s="615"/>
      <c r="TJG56" s="615"/>
      <c r="TJH56" s="615"/>
      <c r="TJI56" s="615"/>
      <c r="TJJ56" s="615"/>
      <c r="TJK56" s="615"/>
      <c r="TJL56" s="615"/>
      <c r="TJM56" s="615" t="s">
        <v>404</v>
      </c>
      <c r="TJN56" s="615"/>
      <c r="TJO56" s="615"/>
      <c r="TJP56" s="615"/>
      <c r="TJQ56" s="615"/>
      <c r="TJR56" s="615"/>
      <c r="TJS56" s="615"/>
      <c r="TJT56" s="615"/>
      <c r="TJU56" s="615"/>
      <c r="TJV56" s="615"/>
      <c r="TJW56" s="615"/>
      <c r="TJX56" s="615"/>
      <c r="TJY56" s="615"/>
      <c r="TJZ56" s="615"/>
      <c r="TKA56" s="615"/>
      <c r="TKB56" s="615"/>
      <c r="TKC56" s="615" t="s">
        <v>404</v>
      </c>
      <c r="TKD56" s="615"/>
      <c r="TKE56" s="615"/>
      <c r="TKF56" s="615"/>
      <c r="TKG56" s="615"/>
      <c r="TKH56" s="615"/>
      <c r="TKI56" s="615"/>
      <c r="TKJ56" s="615"/>
      <c r="TKK56" s="615"/>
      <c r="TKL56" s="615"/>
      <c r="TKM56" s="615"/>
      <c r="TKN56" s="615"/>
      <c r="TKO56" s="615"/>
      <c r="TKP56" s="615"/>
      <c r="TKQ56" s="615"/>
      <c r="TKR56" s="615"/>
      <c r="TKS56" s="615" t="s">
        <v>404</v>
      </c>
      <c r="TKT56" s="615"/>
      <c r="TKU56" s="615"/>
      <c r="TKV56" s="615"/>
      <c r="TKW56" s="615"/>
      <c r="TKX56" s="615"/>
      <c r="TKY56" s="615"/>
      <c r="TKZ56" s="615"/>
      <c r="TLA56" s="615"/>
      <c r="TLB56" s="615"/>
      <c r="TLC56" s="615"/>
      <c r="TLD56" s="615"/>
      <c r="TLE56" s="615"/>
      <c r="TLF56" s="615"/>
      <c r="TLG56" s="615"/>
      <c r="TLH56" s="615"/>
      <c r="TLI56" s="615" t="s">
        <v>404</v>
      </c>
      <c r="TLJ56" s="615"/>
      <c r="TLK56" s="615"/>
      <c r="TLL56" s="615"/>
      <c r="TLM56" s="615"/>
      <c r="TLN56" s="615"/>
      <c r="TLO56" s="615"/>
      <c r="TLP56" s="615"/>
      <c r="TLQ56" s="615"/>
      <c r="TLR56" s="615"/>
      <c r="TLS56" s="615"/>
      <c r="TLT56" s="615"/>
      <c r="TLU56" s="615"/>
      <c r="TLV56" s="615"/>
      <c r="TLW56" s="615"/>
      <c r="TLX56" s="615"/>
      <c r="TLY56" s="615" t="s">
        <v>404</v>
      </c>
      <c r="TLZ56" s="615"/>
      <c r="TMA56" s="615"/>
      <c r="TMB56" s="615"/>
      <c r="TMC56" s="615"/>
      <c r="TMD56" s="615"/>
      <c r="TME56" s="615"/>
      <c r="TMF56" s="615"/>
      <c r="TMG56" s="615"/>
      <c r="TMH56" s="615"/>
      <c r="TMI56" s="615"/>
      <c r="TMJ56" s="615"/>
      <c r="TMK56" s="615"/>
      <c r="TML56" s="615"/>
      <c r="TMM56" s="615"/>
      <c r="TMN56" s="615"/>
      <c r="TMO56" s="615" t="s">
        <v>404</v>
      </c>
      <c r="TMP56" s="615"/>
      <c r="TMQ56" s="615"/>
      <c r="TMR56" s="615"/>
      <c r="TMS56" s="615"/>
      <c r="TMT56" s="615"/>
      <c r="TMU56" s="615"/>
      <c r="TMV56" s="615"/>
      <c r="TMW56" s="615"/>
      <c r="TMX56" s="615"/>
      <c r="TMY56" s="615"/>
      <c r="TMZ56" s="615"/>
      <c r="TNA56" s="615"/>
      <c r="TNB56" s="615"/>
      <c r="TNC56" s="615"/>
      <c r="TND56" s="615"/>
      <c r="TNE56" s="615" t="s">
        <v>404</v>
      </c>
      <c r="TNF56" s="615"/>
      <c r="TNG56" s="615"/>
      <c r="TNH56" s="615"/>
      <c r="TNI56" s="615"/>
      <c r="TNJ56" s="615"/>
      <c r="TNK56" s="615"/>
      <c r="TNL56" s="615"/>
      <c r="TNM56" s="615"/>
      <c r="TNN56" s="615"/>
      <c r="TNO56" s="615"/>
      <c r="TNP56" s="615"/>
      <c r="TNQ56" s="615"/>
      <c r="TNR56" s="615"/>
      <c r="TNS56" s="615"/>
      <c r="TNT56" s="615"/>
      <c r="TNU56" s="615" t="s">
        <v>404</v>
      </c>
      <c r="TNV56" s="615"/>
      <c r="TNW56" s="615"/>
      <c r="TNX56" s="615"/>
      <c r="TNY56" s="615"/>
      <c r="TNZ56" s="615"/>
      <c r="TOA56" s="615"/>
      <c r="TOB56" s="615"/>
      <c r="TOC56" s="615"/>
      <c r="TOD56" s="615"/>
      <c r="TOE56" s="615"/>
      <c r="TOF56" s="615"/>
      <c r="TOG56" s="615"/>
      <c r="TOH56" s="615"/>
      <c r="TOI56" s="615"/>
      <c r="TOJ56" s="615"/>
      <c r="TOK56" s="615" t="s">
        <v>404</v>
      </c>
      <c r="TOL56" s="615"/>
      <c r="TOM56" s="615"/>
      <c r="TON56" s="615"/>
      <c r="TOO56" s="615"/>
      <c r="TOP56" s="615"/>
      <c r="TOQ56" s="615"/>
      <c r="TOR56" s="615"/>
      <c r="TOS56" s="615"/>
      <c r="TOT56" s="615"/>
      <c r="TOU56" s="615"/>
      <c r="TOV56" s="615"/>
      <c r="TOW56" s="615"/>
      <c r="TOX56" s="615"/>
      <c r="TOY56" s="615"/>
      <c r="TOZ56" s="615"/>
      <c r="TPA56" s="615" t="s">
        <v>404</v>
      </c>
      <c r="TPB56" s="615"/>
      <c r="TPC56" s="615"/>
      <c r="TPD56" s="615"/>
      <c r="TPE56" s="615"/>
      <c r="TPF56" s="615"/>
      <c r="TPG56" s="615"/>
      <c r="TPH56" s="615"/>
      <c r="TPI56" s="615"/>
      <c r="TPJ56" s="615"/>
      <c r="TPK56" s="615"/>
      <c r="TPL56" s="615"/>
      <c r="TPM56" s="615"/>
      <c r="TPN56" s="615"/>
      <c r="TPO56" s="615"/>
      <c r="TPP56" s="615"/>
      <c r="TPQ56" s="615" t="s">
        <v>404</v>
      </c>
      <c r="TPR56" s="615"/>
      <c r="TPS56" s="615"/>
      <c r="TPT56" s="615"/>
      <c r="TPU56" s="615"/>
      <c r="TPV56" s="615"/>
      <c r="TPW56" s="615"/>
      <c r="TPX56" s="615"/>
      <c r="TPY56" s="615"/>
      <c r="TPZ56" s="615"/>
      <c r="TQA56" s="615"/>
      <c r="TQB56" s="615"/>
      <c r="TQC56" s="615"/>
      <c r="TQD56" s="615"/>
      <c r="TQE56" s="615"/>
      <c r="TQF56" s="615"/>
      <c r="TQG56" s="615" t="s">
        <v>404</v>
      </c>
      <c r="TQH56" s="615"/>
      <c r="TQI56" s="615"/>
      <c r="TQJ56" s="615"/>
      <c r="TQK56" s="615"/>
      <c r="TQL56" s="615"/>
      <c r="TQM56" s="615"/>
      <c r="TQN56" s="615"/>
      <c r="TQO56" s="615"/>
      <c r="TQP56" s="615"/>
      <c r="TQQ56" s="615"/>
      <c r="TQR56" s="615"/>
      <c r="TQS56" s="615"/>
      <c r="TQT56" s="615"/>
      <c r="TQU56" s="615"/>
      <c r="TQV56" s="615"/>
      <c r="TQW56" s="615" t="s">
        <v>404</v>
      </c>
      <c r="TQX56" s="615"/>
      <c r="TQY56" s="615"/>
      <c r="TQZ56" s="615"/>
      <c r="TRA56" s="615"/>
      <c r="TRB56" s="615"/>
      <c r="TRC56" s="615"/>
      <c r="TRD56" s="615"/>
      <c r="TRE56" s="615"/>
      <c r="TRF56" s="615"/>
      <c r="TRG56" s="615"/>
      <c r="TRH56" s="615"/>
      <c r="TRI56" s="615"/>
      <c r="TRJ56" s="615"/>
      <c r="TRK56" s="615"/>
      <c r="TRL56" s="615"/>
      <c r="TRM56" s="615" t="s">
        <v>404</v>
      </c>
      <c r="TRN56" s="615"/>
      <c r="TRO56" s="615"/>
      <c r="TRP56" s="615"/>
      <c r="TRQ56" s="615"/>
      <c r="TRR56" s="615"/>
      <c r="TRS56" s="615"/>
      <c r="TRT56" s="615"/>
      <c r="TRU56" s="615"/>
      <c r="TRV56" s="615"/>
      <c r="TRW56" s="615"/>
      <c r="TRX56" s="615"/>
      <c r="TRY56" s="615"/>
      <c r="TRZ56" s="615"/>
      <c r="TSA56" s="615"/>
      <c r="TSB56" s="615"/>
      <c r="TSC56" s="615" t="s">
        <v>404</v>
      </c>
      <c r="TSD56" s="615"/>
      <c r="TSE56" s="615"/>
      <c r="TSF56" s="615"/>
      <c r="TSG56" s="615"/>
      <c r="TSH56" s="615"/>
      <c r="TSI56" s="615"/>
      <c r="TSJ56" s="615"/>
      <c r="TSK56" s="615"/>
      <c r="TSL56" s="615"/>
      <c r="TSM56" s="615"/>
      <c r="TSN56" s="615"/>
      <c r="TSO56" s="615"/>
      <c r="TSP56" s="615"/>
      <c r="TSQ56" s="615"/>
      <c r="TSR56" s="615"/>
      <c r="TSS56" s="615" t="s">
        <v>404</v>
      </c>
      <c r="TST56" s="615"/>
      <c r="TSU56" s="615"/>
      <c r="TSV56" s="615"/>
      <c r="TSW56" s="615"/>
      <c r="TSX56" s="615"/>
      <c r="TSY56" s="615"/>
      <c r="TSZ56" s="615"/>
      <c r="TTA56" s="615"/>
      <c r="TTB56" s="615"/>
      <c r="TTC56" s="615"/>
      <c r="TTD56" s="615"/>
      <c r="TTE56" s="615"/>
      <c r="TTF56" s="615"/>
      <c r="TTG56" s="615"/>
      <c r="TTH56" s="615"/>
      <c r="TTI56" s="615" t="s">
        <v>404</v>
      </c>
      <c r="TTJ56" s="615"/>
      <c r="TTK56" s="615"/>
      <c r="TTL56" s="615"/>
      <c r="TTM56" s="615"/>
      <c r="TTN56" s="615"/>
      <c r="TTO56" s="615"/>
      <c r="TTP56" s="615"/>
      <c r="TTQ56" s="615"/>
      <c r="TTR56" s="615"/>
      <c r="TTS56" s="615"/>
      <c r="TTT56" s="615"/>
      <c r="TTU56" s="615"/>
      <c r="TTV56" s="615"/>
      <c r="TTW56" s="615"/>
      <c r="TTX56" s="615"/>
      <c r="TTY56" s="615" t="s">
        <v>404</v>
      </c>
      <c r="TTZ56" s="615"/>
      <c r="TUA56" s="615"/>
      <c r="TUB56" s="615"/>
      <c r="TUC56" s="615"/>
      <c r="TUD56" s="615"/>
      <c r="TUE56" s="615"/>
      <c r="TUF56" s="615"/>
      <c r="TUG56" s="615"/>
      <c r="TUH56" s="615"/>
      <c r="TUI56" s="615"/>
      <c r="TUJ56" s="615"/>
      <c r="TUK56" s="615"/>
      <c r="TUL56" s="615"/>
      <c r="TUM56" s="615"/>
      <c r="TUN56" s="615"/>
      <c r="TUO56" s="615" t="s">
        <v>404</v>
      </c>
      <c r="TUP56" s="615"/>
      <c r="TUQ56" s="615"/>
      <c r="TUR56" s="615"/>
      <c r="TUS56" s="615"/>
      <c r="TUT56" s="615"/>
      <c r="TUU56" s="615"/>
      <c r="TUV56" s="615"/>
      <c r="TUW56" s="615"/>
      <c r="TUX56" s="615"/>
      <c r="TUY56" s="615"/>
      <c r="TUZ56" s="615"/>
      <c r="TVA56" s="615"/>
      <c r="TVB56" s="615"/>
      <c r="TVC56" s="615"/>
      <c r="TVD56" s="615"/>
      <c r="TVE56" s="615" t="s">
        <v>404</v>
      </c>
      <c r="TVF56" s="615"/>
      <c r="TVG56" s="615"/>
      <c r="TVH56" s="615"/>
      <c r="TVI56" s="615"/>
      <c r="TVJ56" s="615"/>
      <c r="TVK56" s="615"/>
      <c r="TVL56" s="615"/>
      <c r="TVM56" s="615"/>
      <c r="TVN56" s="615"/>
      <c r="TVO56" s="615"/>
      <c r="TVP56" s="615"/>
      <c r="TVQ56" s="615"/>
      <c r="TVR56" s="615"/>
      <c r="TVS56" s="615"/>
      <c r="TVT56" s="615"/>
      <c r="TVU56" s="615" t="s">
        <v>404</v>
      </c>
      <c r="TVV56" s="615"/>
      <c r="TVW56" s="615"/>
      <c r="TVX56" s="615"/>
      <c r="TVY56" s="615"/>
      <c r="TVZ56" s="615"/>
      <c r="TWA56" s="615"/>
      <c r="TWB56" s="615"/>
      <c r="TWC56" s="615"/>
      <c r="TWD56" s="615"/>
      <c r="TWE56" s="615"/>
      <c r="TWF56" s="615"/>
      <c r="TWG56" s="615"/>
      <c r="TWH56" s="615"/>
      <c r="TWI56" s="615"/>
      <c r="TWJ56" s="615"/>
      <c r="TWK56" s="615" t="s">
        <v>404</v>
      </c>
      <c r="TWL56" s="615"/>
      <c r="TWM56" s="615"/>
      <c r="TWN56" s="615"/>
      <c r="TWO56" s="615"/>
      <c r="TWP56" s="615"/>
      <c r="TWQ56" s="615"/>
      <c r="TWR56" s="615"/>
      <c r="TWS56" s="615"/>
      <c r="TWT56" s="615"/>
      <c r="TWU56" s="615"/>
      <c r="TWV56" s="615"/>
      <c r="TWW56" s="615"/>
      <c r="TWX56" s="615"/>
      <c r="TWY56" s="615"/>
      <c r="TWZ56" s="615"/>
      <c r="TXA56" s="615" t="s">
        <v>404</v>
      </c>
      <c r="TXB56" s="615"/>
      <c r="TXC56" s="615"/>
      <c r="TXD56" s="615"/>
      <c r="TXE56" s="615"/>
      <c r="TXF56" s="615"/>
      <c r="TXG56" s="615"/>
      <c r="TXH56" s="615"/>
      <c r="TXI56" s="615"/>
      <c r="TXJ56" s="615"/>
      <c r="TXK56" s="615"/>
      <c r="TXL56" s="615"/>
      <c r="TXM56" s="615"/>
      <c r="TXN56" s="615"/>
      <c r="TXO56" s="615"/>
      <c r="TXP56" s="615"/>
      <c r="TXQ56" s="615" t="s">
        <v>404</v>
      </c>
      <c r="TXR56" s="615"/>
      <c r="TXS56" s="615"/>
      <c r="TXT56" s="615"/>
      <c r="TXU56" s="615"/>
      <c r="TXV56" s="615"/>
      <c r="TXW56" s="615"/>
      <c r="TXX56" s="615"/>
      <c r="TXY56" s="615"/>
      <c r="TXZ56" s="615"/>
      <c r="TYA56" s="615"/>
      <c r="TYB56" s="615"/>
      <c r="TYC56" s="615"/>
      <c r="TYD56" s="615"/>
      <c r="TYE56" s="615"/>
      <c r="TYF56" s="615"/>
      <c r="TYG56" s="615" t="s">
        <v>404</v>
      </c>
      <c r="TYH56" s="615"/>
      <c r="TYI56" s="615"/>
      <c r="TYJ56" s="615"/>
      <c r="TYK56" s="615"/>
      <c r="TYL56" s="615"/>
      <c r="TYM56" s="615"/>
      <c r="TYN56" s="615"/>
      <c r="TYO56" s="615"/>
      <c r="TYP56" s="615"/>
      <c r="TYQ56" s="615"/>
      <c r="TYR56" s="615"/>
      <c r="TYS56" s="615"/>
      <c r="TYT56" s="615"/>
      <c r="TYU56" s="615"/>
      <c r="TYV56" s="615"/>
      <c r="TYW56" s="615" t="s">
        <v>404</v>
      </c>
      <c r="TYX56" s="615"/>
      <c r="TYY56" s="615"/>
      <c r="TYZ56" s="615"/>
      <c r="TZA56" s="615"/>
      <c r="TZB56" s="615"/>
      <c r="TZC56" s="615"/>
      <c r="TZD56" s="615"/>
      <c r="TZE56" s="615"/>
      <c r="TZF56" s="615"/>
      <c r="TZG56" s="615"/>
      <c r="TZH56" s="615"/>
      <c r="TZI56" s="615"/>
      <c r="TZJ56" s="615"/>
      <c r="TZK56" s="615"/>
      <c r="TZL56" s="615"/>
      <c r="TZM56" s="615" t="s">
        <v>404</v>
      </c>
      <c r="TZN56" s="615"/>
      <c r="TZO56" s="615"/>
      <c r="TZP56" s="615"/>
      <c r="TZQ56" s="615"/>
      <c r="TZR56" s="615"/>
      <c r="TZS56" s="615"/>
      <c r="TZT56" s="615"/>
      <c r="TZU56" s="615"/>
      <c r="TZV56" s="615"/>
      <c r="TZW56" s="615"/>
      <c r="TZX56" s="615"/>
      <c r="TZY56" s="615"/>
      <c r="TZZ56" s="615"/>
      <c r="UAA56" s="615"/>
      <c r="UAB56" s="615"/>
      <c r="UAC56" s="615" t="s">
        <v>404</v>
      </c>
      <c r="UAD56" s="615"/>
      <c r="UAE56" s="615"/>
      <c r="UAF56" s="615"/>
      <c r="UAG56" s="615"/>
      <c r="UAH56" s="615"/>
      <c r="UAI56" s="615"/>
      <c r="UAJ56" s="615"/>
      <c r="UAK56" s="615"/>
      <c r="UAL56" s="615"/>
      <c r="UAM56" s="615"/>
      <c r="UAN56" s="615"/>
      <c r="UAO56" s="615"/>
      <c r="UAP56" s="615"/>
      <c r="UAQ56" s="615"/>
      <c r="UAR56" s="615"/>
      <c r="UAS56" s="615" t="s">
        <v>404</v>
      </c>
      <c r="UAT56" s="615"/>
      <c r="UAU56" s="615"/>
      <c r="UAV56" s="615"/>
      <c r="UAW56" s="615"/>
      <c r="UAX56" s="615"/>
      <c r="UAY56" s="615"/>
      <c r="UAZ56" s="615"/>
      <c r="UBA56" s="615"/>
      <c r="UBB56" s="615"/>
      <c r="UBC56" s="615"/>
      <c r="UBD56" s="615"/>
      <c r="UBE56" s="615"/>
      <c r="UBF56" s="615"/>
      <c r="UBG56" s="615"/>
      <c r="UBH56" s="615"/>
      <c r="UBI56" s="615" t="s">
        <v>404</v>
      </c>
      <c r="UBJ56" s="615"/>
      <c r="UBK56" s="615"/>
      <c r="UBL56" s="615"/>
      <c r="UBM56" s="615"/>
      <c r="UBN56" s="615"/>
      <c r="UBO56" s="615"/>
      <c r="UBP56" s="615"/>
      <c r="UBQ56" s="615"/>
      <c r="UBR56" s="615"/>
      <c r="UBS56" s="615"/>
      <c r="UBT56" s="615"/>
      <c r="UBU56" s="615"/>
      <c r="UBV56" s="615"/>
      <c r="UBW56" s="615"/>
      <c r="UBX56" s="615"/>
      <c r="UBY56" s="615" t="s">
        <v>404</v>
      </c>
      <c r="UBZ56" s="615"/>
      <c r="UCA56" s="615"/>
      <c r="UCB56" s="615"/>
      <c r="UCC56" s="615"/>
      <c r="UCD56" s="615"/>
      <c r="UCE56" s="615"/>
      <c r="UCF56" s="615"/>
      <c r="UCG56" s="615"/>
      <c r="UCH56" s="615"/>
      <c r="UCI56" s="615"/>
      <c r="UCJ56" s="615"/>
      <c r="UCK56" s="615"/>
      <c r="UCL56" s="615"/>
      <c r="UCM56" s="615"/>
      <c r="UCN56" s="615"/>
      <c r="UCO56" s="615" t="s">
        <v>404</v>
      </c>
      <c r="UCP56" s="615"/>
      <c r="UCQ56" s="615"/>
      <c r="UCR56" s="615"/>
      <c r="UCS56" s="615"/>
      <c r="UCT56" s="615"/>
      <c r="UCU56" s="615"/>
      <c r="UCV56" s="615"/>
      <c r="UCW56" s="615"/>
      <c r="UCX56" s="615"/>
      <c r="UCY56" s="615"/>
      <c r="UCZ56" s="615"/>
      <c r="UDA56" s="615"/>
      <c r="UDB56" s="615"/>
      <c r="UDC56" s="615"/>
      <c r="UDD56" s="615"/>
      <c r="UDE56" s="615" t="s">
        <v>404</v>
      </c>
      <c r="UDF56" s="615"/>
      <c r="UDG56" s="615"/>
      <c r="UDH56" s="615"/>
      <c r="UDI56" s="615"/>
      <c r="UDJ56" s="615"/>
      <c r="UDK56" s="615"/>
      <c r="UDL56" s="615"/>
      <c r="UDM56" s="615"/>
      <c r="UDN56" s="615"/>
      <c r="UDO56" s="615"/>
      <c r="UDP56" s="615"/>
      <c r="UDQ56" s="615"/>
      <c r="UDR56" s="615"/>
      <c r="UDS56" s="615"/>
      <c r="UDT56" s="615"/>
      <c r="UDU56" s="615" t="s">
        <v>404</v>
      </c>
      <c r="UDV56" s="615"/>
      <c r="UDW56" s="615"/>
      <c r="UDX56" s="615"/>
      <c r="UDY56" s="615"/>
      <c r="UDZ56" s="615"/>
      <c r="UEA56" s="615"/>
      <c r="UEB56" s="615"/>
      <c r="UEC56" s="615"/>
      <c r="UED56" s="615"/>
      <c r="UEE56" s="615"/>
      <c r="UEF56" s="615"/>
      <c r="UEG56" s="615"/>
      <c r="UEH56" s="615"/>
      <c r="UEI56" s="615"/>
      <c r="UEJ56" s="615"/>
      <c r="UEK56" s="615" t="s">
        <v>404</v>
      </c>
      <c r="UEL56" s="615"/>
      <c r="UEM56" s="615"/>
      <c r="UEN56" s="615"/>
      <c r="UEO56" s="615"/>
      <c r="UEP56" s="615"/>
      <c r="UEQ56" s="615"/>
      <c r="UER56" s="615"/>
      <c r="UES56" s="615"/>
      <c r="UET56" s="615"/>
      <c r="UEU56" s="615"/>
      <c r="UEV56" s="615"/>
      <c r="UEW56" s="615"/>
      <c r="UEX56" s="615"/>
      <c r="UEY56" s="615"/>
      <c r="UEZ56" s="615"/>
      <c r="UFA56" s="615" t="s">
        <v>404</v>
      </c>
      <c r="UFB56" s="615"/>
      <c r="UFC56" s="615"/>
      <c r="UFD56" s="615"/>
      <c r="UFE56" s="615"/>
      <c r="UFF56" s="615"/>
      <c r="UFG56" s="615"/>
      <c r="UFH56" s="615"/>
      <c r="UFI56" s="615"/>
      <c r="UFJ56" s="615"/>
      <c r="UFK56" s="615"/>
      <c r="UFL56" s="615"/>
      <c r="UFM56" s="615"/>
      <c r="UFN56" s="615"/>
      <c r="UFO56" s="615"/>
      <c r="UFP56" s="615"/>
      <c r="UFQ56" s="615" t="s">
        <v>404</v>
      </c>
      <c r="UFR56" s="615"/>
      <c r="UFS56" s="615"/>
      <c r="UFT56" s="615"/>
      <c r="UFU56" s="615"/>
      <c r="UFV56" s="615"/>
      <c r="UFW56" s="615"/>
      <c r="UFX56" s="615"/>
      <c r="UFY56" s="615"/>
      <c r="UFZ56" s="615"/>
      <c r="UGA56" s="615"/>
      <c r="UGB56" s="615"/>
      <c r="UGC56" s="615"/>
      <c r="UGD56" s="615"/>
      <c r="UGE56" s="615"/>
      <c r="UGF56" s="615"/>
      <c r="UGG56" s="615" t="s">
        <v>404</v>
      </c>
      <c r="UGH56" s="615"/>
      <c r="UGI56" s="615"/>
      <c r="UGJ56" s="615"/>
      <c r="UGK56" s="615"/>
      <c r="UGL56" s="615"/>
      <c r="UGM56" s="615"/>
      <c r="UGN56" s="615"/>
      <c r="UGO56" s="615"/>
      <c r="UGP56" s="615"/>
      <c r="UGQ56" s="615"/>
      <c r="UGR56" s="615"/>
      <c r="UGS56" s="615"/>
      <c r="UGT56" s="615"/>
      <c r="UGU56" s="615"/>
      <c r="UGV56" s="615"/>
      <c r="UGW56" s="615" t="s">
        <v>404</v>
      </c>
      <c r="UGX56" s="615"/>
      <c r="UGY56" s="615"/>
      <c r="UGZ56" s="615"/>
      <c r="UHA56" s="615"/>
      <c r="UHB56" s="615"/>
      <c r="UHC56" s="615"/>
      <c r="UHD56" s="615"/>
      <c r="UHE56" s="615"/>
      <c r="UHF56" s="615"/>
      <c r="UHG56" s="615"/>
      <c r="UHH56" s="615"/>
      <c r="UHI56" s="615"/>
      <c r="UHJ56" s="615"/>
      <c r="UHK56" s="615"/>
      <c r="UHL56" s="615"/>
      <c r="UHM56" s="615" t="s">
        <v>404</v>
      </c>
      <c r="UHN56" s="615"/>
      <c r="UHO56" s="615"/>
      <c r="UHP56" s="615"/>
      <c r="UHQ56" s="615"/>
      <c r="UHR56" s="615"/>
      <c r="UHS56" s="615"/>
      <c r="UHT56" s="615"/>
      <c r="UHU56" s="615"/>
      <c r="UHV56" s="615"/>
      <c r="UHW56" s="615"/>
      <c r="UHX56" s="615"/>
      <c r="UHY56" s="615"/>
      <c r="UHZ56" s="615"/>
      <c r="UIA56" s="615"/>
      <c r="UIB56" s="615"/>
      <c r="UIC56" s="615" t="s">
        <v>404</v>
      </c>
      <c r="UID56" s="615"/>
      <c r="UIE56" s="615"/>
      <c r="UIF56" s="615"/>
      <c r="UIG56" s="615"/>
      <c r="UIH56" s="615"/>
      <c r="UII56" s="615"/>
      <c r="UIJ56" s="615"/>
      <c r="UIK56" s="615"/>
      <c r="UIL56" s="615"/>
      <c r="UIM56" s="615"/>
      <c r="UIN56" s="615"/>
      <c r="UIO56" s="615"/>
      <c r="UIP56" s="615"/>
      <c r="UIQ56" s="615"/>
      <c r="UIR56" s="615"/>
      <c r="UIS56" s="615" t="s">
        <v>404</v>
      </c>
      <c r="UIT56" s="615"/>
      <c r="UIU56" s="615"/>
      <c r="UIV56" s="615"/>
      <c r="UIW56" s="615"/>
      <c r="UIX56" s="615"/>
      <c r="UIY56" s="615"/>
      <c r="UIZ56" s="615"/>
      <c r="UJA56" s="615"/>
      <c r="UJB56" s="615"/>
      <c r="UJC56" s="615"/>
      <c r="UJD56" s="615"/>
      <c r="UJE56" s="615"/>
      <c r="UJF56" s="615"/>
      <c r="UJG56" s="615"/>
      <c r="UJH56" s="615"/>
      <c r="UJI56" s="615" t="s">
        <v>404</v>
      </c>
      <c r="UJJ56" s="615"/>
      <c r="UJK56" s="615"/>
      <c r="UJL56" s="615"/>
      <c r="UJM56" s="615"/>
      <c r="UJN56" s="615"/>
      <c r="UJO56" s="615"/>
      <c r="UJP56" s="615"/>
      <c r="UJQ56" s="615"/>
      <c r="UJR56" s="615"/>
      <c r="UJS56" s="615"/>
      <c r="UJT56" s="615"/>
      <c r="UJU56" s="615"/>
      <c r="UJV56" s="615"/>
      <c r="UJW56" s="615"/>
      <c r="UJX56" s="615"/>
      <c r="UJY56" s="615" t="s">
        <v>404</v>
      </c>
      <c r="UJZ56" s="615"/>
      <c r="UKA56" s="615"/>
      <c r="UKB56" s="615"/>
      <c r="UKC56" s="615"/>
      <c r="UKD56" s="615"/>
      <c r="UKE56" s="615"/>
      <c r="UKF56" s="615"/>
      <c r="UKG56" s="615"/>
      <c r="UKH56" s="615"/>
      <c r="UKI56" s="615"/>
      <c r="UKJ56" s="615"/>
      <c r="UKK56" s="615"/>
      <c r="UKL56" s="615"/>
      <c r="UKM56" s="615"/>
      <c r="UKN56" s="615"/>
      <c r="UKO56" s="615" t="s">
        <v>404</v>
      </c>
      <c r="UKP56" s="615"/>
      <c r="UKQ56" s="615"/>
      <c r="UKR56" s="615"/>
      <c r="UKS56" s="615"/>
      <c r="UKT56" s="615"/>
      <c r="UKU56" s="615"/>
      <c r="UKV56" s="615"/>
      <c r="UKW56" s="615"/>
      <c r="UKX56" s="615"/>
      <c r="UKY56" s="615"/>
      <c r="UKZ56" s="615"/>
      <c r="ULA56" s="615"/>
      <c r="ULB56" s="615"/>
      <c r="ULC56" s="615"/>
      <c r="ULD56" s="615"/>
      <c r="ULE56" s="615" t="s">
        <v>404</v>
      </c>
      <c r="ULF56" s="615"/>
      <c r="ULG56" s="615"/>
      <c r="ULH56" s="615"/>
      <c r="ULI56" s="615"/>
      <c r="ULJ56" s="615"/>
      <c r="ULK56" s="615"/>
      <c r="ULL56" s="615"/>
      <c r="ULM56" s="615"/>
      <c r="ULN56" s="615"/>
      <c r="ULO56" s="615"/>
      <c r="ULP56" s="615"/>
      <c r="ULQ56" s="615"/>
      <c r="ULR56" s="615"/>
      <c r="ULS56" s="615"/>
      <c r="ULT56" s="615"/>
      <c r="ULU56" s="615" t="s">
        <v>404</v>
      </c>
      <c r="ULV56" s="615"/>
      <c r="ULW56" s="615"/>
      <c r="ULX56" s="615"/>
      <c r="ULY56" s="615"/>
      <c r="ULZ56" s="615"/>
      <c r="UMA56" s="615"/>
      <c r="UMB56" s="615"/>
      <c r="UMC56" s="615"/>
      <c r="UMD56" s="615"/>
      <c r="UME56" s="615"/>
      <c r="UMF56" s="615"/>
      <c r="UMG56" s="615"/>
      <c r="UMH56" s="615"/>
      <c r="UMI56" s="615"/>
      <c r="UMJ56" s="615"/>
      <c r="UMK56" s="615" t="s">
        <v>404</v>
      </c>
      <c r="UML56" s="615"/>
      <c r="UMM56" s="615"/>
      <c r="UMN56" s="615"/>
      <c r="UMO56" s="615"/>
      <c r="UMP56" s="615"/>
      <c r="UMQ56" s="615"/>
      <c r="UMR56" s="615"/>
      <c r="UMS56" s="615"/>
      <c r="UMT56" s="615"/>
      <c r="UMU56" s="615"/>
      <c r="UMV56" s="615"/>
      <c r="UMW56" s="615"/>
      <c r="UMX56" s="615"/>
      <c r="UMY56" s="615"/>
      <c r="UMZ56" s="615"/>
      <c r="UNA56" s="615" t="s">
        <v>404</v>
      </c>
      <c r="UNB56" s="615"/>
      <c r="UNC56" s="615"/>
      <c r="UND56" s="615"/>
      <c r="UNE56" s="615"/>
      <c r="UNF56" s="615"/>
      <c r="UNG56" s="615"/>
      <c r="UNH56" s="615"/>
      <c r="UNI56" s="615"/>
      <c r="UNJ56" s="615"/>
      <c r="UNK56" s="615"/>
      <c r="UNL56" s="615"/>
      <c r="UNM56" s="615"/>
      <c r="UNN56" s="615"/>
      <c r="UNO56" s="615"/>
      <c r="UNP56" s="615"/>
      <c r="UNQ56" s="615" t="s">
        <v>404</v>
      </c>
      <c r="UNR56" s="615"/>
      <c r="UNS56" s="615"/>
      <c r="UNT56" s="615"/>
      <c r="UNU56" s="615"/>
      <c r="UNV56" s="615"/>
      <c r="UNW56" s="615"/>
      <c r="UNX56" s="615"/>
      <c r="UNY56" s="615"/>
      <c r="UNZ56" s="615"/>
      <c r="UOA56" s="615"/>
      <c r="UOB56" s="615"/>
      <c r="UOC56" s="615"/>
      <c r="UOD56" s="615"/>
      <c r="UOE56" s="615"/>
      <c r="UOF56" s="615"/>
      <c r="UOG56" s="615" t="s">
        <v>404</v>
      </c>
      <c r="UOH56" s="615"/>
      <c r="UOI56" s="615"/>
      <c r="UOJ56" s="615"/>
      <c r="UOK56" s="615"/>
      <c r="UOL56" s="615"/>
      <c r="UOM56" s="615"/>
      <c r="UON56" s="615"/>
      <c r="UOO56" s="615"/>
      <c r="UOP56" s="615"/>
      <c r="UOQ56" s="615"/>
      <c r="UOR56" s="615"/>
      <c r="UOS56" s="615"/>
      <c r="UOT56" s="615"/>
      <c r="UOU56" s="615"/>
      <c r="UOV56" s="615"/>
      <c r="UOW56" s="615" t="s">
        <v>404</v>
      </c>
      <c r="UOX56" s="615"/>
      <c r="UOY56" s="615"/>
      <c r="UOZ56" s="615"/>
      <c r="UPA56" s="615"/>
      <c r="UPB56" s="615"/>
      <c r="UPC56" s="615"/>
      <c r="UPD56" s="615"/>
      <c r="UPE56" s="615"/>
      <c r="UPF56" s="615"/>
      <c r="UPG56" s="615"/>
      <c r="UPH56" s="615"/>
      <c r="UPI56" s="615"/>
      <c r="UPJ56" s="615"/>
      <c r="UPK56" s="615"/>
      <c r="UPL56" s="615"/>
      <c r="UPM56" s="615" t="s">
        <v>404</v>
      </c>
      <c r="UPN56" s="615"/>
      <c r="UPO56" s="615"/>
      <c r="UPP56" s="615"/>
      <c r="UPQ56" s="615"/>
      <c r="UPR56" s="615"/>
      <c r="UPS56" s="615"/>
      <c r="UPT56" s="615"/>
      <c r="UPU56" s="615"/>
      <c r="UPV56" s="615"/>
      <c r="UPW56" s="615"/>
      <c r="UPX56" s="615"/>
      <c r="UPY56" s="615"/>
      <c r="UPZ56" s="615"/>
      <c r="UQA56" s="615"/>
      <c r="UQB56" s="615"/>
      <c r="UQC56" s="615" t="s">
        <v>404</v>
      </c>
      <c r="UQD56" s="615"/>
      <c r="UQE56" s="615"/>
      <c r="UQF56" s="615"/>
      <c r="UQG56" s="615"/>
      <c r="UQH56" s="615"/>
      <c r="UQI56" s="615"/>
      <c r="UQJ56" s="615"/>
      <c r="UQK56" s="615"/>
      <c r="UQL56" s="615"/>
      <c r="UQM56" s="615"/>
      <c r="UQN56" s="615"/>
      <c r="UQO56" s="615"/>
      <c r="UQP56" s="615"/>
      <c r="UQQ56" s="615"/>
      <c r="UQR56" s="615"/>
      <c r="UQS56" s="615" t="s">
        <v>404</v>
      </c>
      <c r="UQT56" s="615"/>
      <c r="UQU56" s="615"/>
      <c r="UQV56" s="615"/>
      <c r="UQW56" s="615"/>
      <c r="UQX56" s="615"/>
      <c r="UQY56" s="615"/>
      <c r="UQZ56" s="615"/>
      <c r="URA56" s="615"/>
      <c r="URB56" s="615"/>
      <c r="URC56" s="615"/>
      <c r="URD56" s="615"/>
      <c r="URE56" s="615"/>
      <c r="URF56" s="615"/>
      <c r="URG56" s="615"/>
      <c r="URH56" s="615"/>
      <c r="URI56" s="615" t="s">
        <v>404</v>
      </c>
      <c r="URJ56" s="615"/>
      <c r="URK56" s="615"/>
      <c r="URL56" s="615"/>
      <c r="URM56" s="615"/>
      <c r="URN56" s="615"/>
      <c r="URO56" s="615"/>
      <c r="URP56" s="615"/>
      <c r="URQ56" s="615"/>
      <c r="URR56" s="615"/>
      <c r="URS56" s="615"/>
      <c r="URT56" s="615"/>
      <c r="URU56" s="615"/>
      <c r="URV56" s="615"/>
      <c r="URW56" s="615"/>
      <c r="URX56" s="615"/>
      <c r="URY56" s="615" t="s">
        <v>404</v>
      </c>
      <c r="URZ56" s="615"/>
      <c r="USA56" s="615"/>
      <c r="USB56" s="615"/>
      <c r="USC56" s="615"/>
      <c r="USD56" s="615"/>
      <c r="USE56" s="615"/>
      <c r="USF56" s="615"/>
      <c r="USG56" s="615"/>
      <c r="USH56" s="615"/>
      <c r="USI56" s="615"/>
      <c r="USJ56" s="615"/>
      <c r="USK56" s="615"/>
      <c r="USL56" s="615"/>
      <c r="USM56" s="615"/>
      <c r="USN56" s="615"/>
      <c r="USO56" s="615" t="s">
        <v>404</v>
      </c>
      <c r="USP56" s="615"/>
      <c r="USQ56" s="615"/>
      <c r="USR56" s="615"/>
      <c r="USS56" s="615"/>
      <c r="UST56" s="615"/>
      <c r="USU56" s="615"/>
      <c r="USV56" s="615"/>
      <c r="USW56" s="615"/>
      <c r="USX56" s="615"/>
      <c r="USY56" s="615"/>
      <c r="USZ56" s="615"/>
      <c r="UTA56" s="615"/>
      <c r="UTB56" s="615"/>
      <c r="UTC56" s="615"/>
      <c r="UTD56" s="615"/>
      <c r="UTE56" s="615" t="s">
        <v>404</v>
      </c>
      <c r="UTF56" s="615"/>
      <c r="UTG56" s="615"/>
      <c r="UTH56" s="615"/>
      <c r="UTI56" s="615"/>
      <c r="UTJ56" s="615"/>
      <c r="UTK56" s="615"/>
      <c r="UTL56" s="615"/>
      <c r="UTM56" s="615"/>
      <c r="UTN56" s="615"/>
      <c r="UTO56" s="615"/>
      <c r="UTP56" s="615"/>
      <c r="UTQ56" s="615"/>
      <c r="UTR56" s="615"/>
      <c r="UTS56" s="615"/>
      <c r="UTT56" s="615"/>
      <c r="UTU56" s="615" t="s">
        <v>404</v>
      </c>
      <c r="UTV56" s="615"/>
      <c r="UTW56" s="615"/>
      <c r="UTX56" s="615"/>
      <c r="UTY56" s="615"/>
      <c r="UTZ56" s="615"/>
      <c r="UUA56" s="615"/>
      <c r="UUB56" s="615"/>
      <c r="UUC56" s="615"/>
      <c r="UUD56" s="615"/>
      <c r="UUE56" s="615"/>
      <c r="UUF56" s="615"/>
      <c r="UUG56" s="615"/>
      <c r="UUH56" s="615"/>
      <c r="UUI56" s="615"/>
      <c r="UUJ56" s="615"/>
      <c r="UUK56" s="615" t="s">
        <v>404</v>
      </c>
      <c r="UUL56" s="615"/>
      <c r="UUM56" s="615"/>
      <c r="UUN56" s="615"/>
      <c r="UUO56" s="615"/>
      <c r="UUP56" s="615"/>
      <c r="UUQ56" s="615"/>
      <c r="UUR56" s="615"/>
      <c r="UUS56" s="615"/>
      <c r="UUT56" s="615"/>
      <c r="UUU56" s="615"/>
      <c r="UUV56" s="615"/>
      <c r="UUW56" s="615"/>
      <c r="UUX56" s="615"/>
      <c r="UUY56" s="615"/>
      <c r="UUZ56" s="615"/>
      <c r="UVA56" s="615" t="s">
        <v>404</v>
      </c>
      <c r="UVB56" s="615"/>
      <c r="UVC56" s="615"/>
      <c r="UVD56" s="615"/>
      <c r="UVE56" s="615"/>
      <c r="UVF56" s="615"/>
      <c r="UVG56" s="615"/>
      <c r="UVH56" s="615"/>
      <c r="UVI56" s="615"/>
      <c r="UVJ56" s="615"/>
      <c r="UVK56" s="615"/>
      <c r="UVL56" s="615"/>
      <c r="UVM56" s="615"/>
      <c r="UVN56" s="615"/>
      <c r="UVO56" s="615"/>
      <c r="UVP56" s="615"/>
      <c r="UVQ56" s="615" t="s">
        <v>404</v>
      </c>
      <c r="UVR56" s="615"/>
      <c r="UVS56" s="615"/>
      <c r="UVT56" s="615"/>
      <c r="UVU56" s="615"/>
      <c r="UVV56" s="615"/>
      <c r="UVW56" s="615"/>
      <c r="UVX56" s="615"/>
      <c r="UVY56" s="615"/>
      <c r="UVZ56" s="615"/>
      <c r="UWA56" s="615"/>
      <c r="UWB56" s="615"/>
      <c r="UWC56" s="615"/>
      <c r="UWD56" s="615"/>
      <c r="UWE56" s="615"/>
      <c r="UWF56" s="615"/>
      <c r="UWG56" s="615" t="s">
        <v>404</v>
      </c>
      <c r="UWH56" s="615"/>
      <c r="UWI56" s="615"/>
      <c r="UWJ56" s="615"/>
      <c r="UWK56" s="615"/>
      <c r="UWL56" s="615"/>
      <c r="UWM56" s="615"/>
      <c r="UWN56" s="615"/>
      <c r="UWO56" s="615"/>
      <c r="UWP56" s="615"/>
      <c r="UWQ56" s="615"/>
      <c r="UWR56" s="615"/>
      <c r="UWS56" s="615"/>
      <c r="UWT56" s="615"/>
      <c r="UWU56" s="615"/>
      <c r="UWV56" s="615"/>
      <c r="UWW56" s="615" t="s">
        <v>404</v>
      </c>
      <c r="UWX56" s="615"/>
      <c r="UWY56" s="615"/>
      <c r="UWZ56" s="615"/>
      <c r="UXA56" s="615"/>
      <c r="UXB56" s="615"/>
      <c r="UXC56" s="615"/>
      <c r="UXD56" s="615"/>
      <c r="UXE56" s="615"/>
      <c r="UXF56" s="615"/>
      <c r="UXG56" s="615"/>
      <c r="UXH56" s="615"/>
      <c r="UXI56" s="615"/>
      <c r="UXJ56" s="615"/>
      <c r="UXK56" s="615"/>
      <c r="UXL56" s="615"/>
      <c r="UXM56" s="615" t="s">
        <v>404</v>
      </c>
      <c r="UXN56" s="615"/>
      <c r="UXO56" s="615"/>
      <c r="UXP56" s="615"/>
      <c r="UXQ56" s="615"/>
      <c r="UXR56" s="615"/>
      <c r="UXS56" s="615"/>
      <c r="UXT56" s="615"/>
      <c r="UXU56" s="615"/>
      <c r="UXV56" s="615"/>
      <c r="UXW56" s="615"/>
      <c r="UXX56" s="615"/>
      <c r="UXY56" s="615"/>
      <c r="UXZ56" s="615"/>
      <c r="UYA56" s="615"/>
      <c r="UYB56" s="615"/>
      <c r="UYC56" s="615" t="s">
        <v>404</v>
      </c>
      <c r="UYD56" s="615"/>
      <c r="UYE56" s="615"/>
      <c r="UYF56" s="615"/>
      <c r="UYG56" s="615"/>
      <c r="UYH56" s="615"/>
      <c r="UYI56" s="615"/>
      <c r="UYJ56" s="615"/>
      <c r="UYK56" s="615"/>
      <c r="UYL56" s="615"/>
      <c r="UYM56" s="615"/>
      <c r="UYN56" s="615"/>
      <c r="UYO56" s="615"/>
      <c r="UYP56" s="615"/>
      <c r="UYQ56" s="615"/>
      <c r="UYR56" s="615"/>
      <c r="UYS56" s="615" t="s">
        <v>404</v>
      </c>
      <c r="UYT56" s="615"/>
      <c r="UYU56" s="615"/>
      <c r="UYV56" s="615"/>
      <c r="UYW56" s="615"/>
      <c r="UYX56" s="615"/>
      <c r="UYY56" s="615"/>
      <c r="UYZ56" s="615"/>
      <c r="UZA56" s="615"/>
      <c r="UZB56" s="615"/>
      <c r="UZC56" s="615"/>
      <c r="UZD56" s="615"/>
      <c r="UZE56" s="615"/>
      <c r="UZF56" s="615"/>
      <c r="UZG56" s="615"/>
      <c r="UZH56" s="615"/>
      <c r="UZI56" s="615" t="s">
        <v>404</v>
      </c>
      <c r="UZJ56" s="615"/>
      <c r="UZK56" s="615"/>
      <c r="UZL56" s="615"/>
      <c r="UZM56" s="615"/>
      <c r="UZN56" s="615"/>
      <c r="UZO56" s="615"/>
      <c r="UZP56" s="615"/>
      <c r="UZQ56" s="615"/>
      <c r="UZR56" s="615"/>
      <c r="UZS56" s="615"/>
      <c r="UZT56" s="615"/>
      <c r="UZU56" s="615"/>
      <c r="UZV56" s="615"/>
      <c r="UZW56" s="615"/>
      <c r="UZX56" s="615"/>
      <c r="UZY56" s="615" t="s">
        <v>404</v>
      </c>
      <c r="UZZ56" s="615"/>
      <c r="VAA56" s="615"/>
      <c r="VAB56" s="615"/>
      <c r="VAC56" s="615"/>
      <c r="VAD56" s="615"/>
      <c r="VAE56" s="615"/>
      <c r="VAF56" s="615"/>
      <c r="VAG56" s="615"/>
      <c r="VAH56" s="615"/>
      <c r="VAI56" s="615"/>
      <c r="VAJ56" s="615"/>
      <c r="VAK56" s="615"/>
      <c r="VAL56" s="615"/>
      <c r="VAM56" s="615"/>
      <c r="VAN56" s="615"/>
      <c r="VAO56" s="615" t="s">
        <v>404</v>
      </c>
      <c r="VAP56" s="615"/>
      <c r="VAQ56" s="615"/>
      <c r="VAR56" s="615"/>
      <c r="VAS56" s="615"/>
      <c r="VAT56" s="615"/>
      <c r="VAU56" s="615"/>
      <c r="VAV56" s="615"/>
      <c r="VAW56" s="615"/>
      <c r="VAX56" s="615"/>
      <c r="VAY56" s="615"/>
      <c r="VAZ56" s="615"/>
      <c r="VBA56" s="615"/>
      <c r="VBB56" s="615"/>
      <c r="VBC56" s="615"/>
      <c r="VBD56" s="615"/>
      <c r="VBE56" s="615" t="s">
        <v>404</v>
      </c>
      <c r="VBF56" s="615"/>
      <c r="VBG56" s="615"/>
      <c r="VBH56" s="615"/>
      <c r="VBI56" s="615"/>
      <c r="VBJ56" s="615"/>
      <c r="VBK56" s="615"/>
      <c r="VBL56" s="615"/>
      <c r="VBM56" s="615"/>
      <c r="VBN56" s="615"/>
      <c r="VBO56" s="615"/>
      <c r="VBP56" s="615"/>
      <c r="VBQ56" s="615"/>
      <c r="VBR56" s="615"/>
      <c r="VBS56" s="615"/>
      <c r="VBT56" s="615"/>
      <c r="VBU56" s="615" t="s">
        <v>404</v>
      </c>
      <c r="VBV56" s="615"/>
      <c r="VBW56" s="615"/>
      <c r="VBX56" s="615"/>
      <c r="VBY56" s="615"/>
      <c r="VBZ56" s="615"/>
      <c r="VCA56" s="615"/>
      <c r="VCB56" s="615"/>
      <c r="VCC56" s="615"/>
      <c r="VCD56" s="615"/>
      <c r="VCE56" s="615"/>
      <c r="VCF56" s="615"/>
      <c r="VCG56" s="615"/>
      <c r="VCH56" s="615"/>
      <c r="VCI56" s="615"/>
      <c r="VCJ56" s="615"/>
      <c r="VCK56" s="615" t="s">
        <v>404</v>
      </c>
      <c r="VCL56" s="615"/>
      <c r="VCM56" s="615"/>
      <c r="VCN56" s="615"/>
      <c r="VCO56" s="615"/>
      <c r="VCP56" s="615"/>
      <c r="VCQ56" s="615"/>
      <c r="VCR56" s="615"/>
      <c r="VCS56" s="615"/>
      <c r="VCT56" s="615"/>
      <c r="VCU56" s="615"/>
      <c r="VCV56" s="615"/>
      <c r="VCW56" s="615"/>
      <c r="VCX56" s="615"/>
      <c r="VCY56" s="615"/>
      <c r="VCZ56" s="615"/>
      <c r="VDA56" s="615" t="s">
        <v>404</v>
      </c>
      <c r="VDB56" s="615"/>
      <c r="VDC56" s="615"/>
      <c r="VDD56" s="615"/>
      <c r="VDE56" s="615"/>
      <c r="VDF56" s="615"/>
      <c r="VDG56" s="615"/>
      <c r="VDH56" s="615"/>
      <c r="VDI56" s="615"/>
      <c r="VDJ56" s="615"/>
      <c r="VDK56" s="615"/>
      <c r="VDL56" s="615"/>
      <c r="VDM56" s="615"/>
      <c r="VDN56" s="615"/>
      <c r="VDO56" s="615"/>
      <c r="VDP56" s="615"/>
      <c r="VDQ56" s="615" t="s">
        <v>404</v>
      </c>
      <c r="VDR56" s="615"/>
      <c r="VDS56" s="615"/>
      <c r="VDT56" s="615"/>
      <c r="VDU56" s="615"/>
      <c r="VDV56" s="615"/>
      <c r="VDW56" s="615"/>
      <c r="VDX56" s="615"/>
      <c r="VDY56" s="615"/>
      <c r="VDZ56" s="615"/>
      <c r="VEA56" s="615"/>
      <c r="VEB56" s="615"/>
      <c r="VEC56" s="615"/>
      <c r="VED56" s="615"/>
      <c r="VEE56" s="615"/>
      <c r="VEF56" s="615"/>
      <c r="VEG56" s="615" t="s">
        <v>404</v>
      </c>
      <c r="VEH56" s="615"/>
      <c r="VEI56" s="615"/>
      <c r="VEJ56" s="615"/>
      <c r="VEK56" s="615"/>
      <c r="VEL56" s="615"/>
      <c r="VEM56" s="615"/>
      <c r="VEN56" s="615"/>
      <c r="VEO56" s="615"/>
      <c r="VEP56" s="615"/>
      <c r="VEQ56" s="615"/>
      <c r="VER56" s="615"/>
      <c r="VES56" s="615"/>
      <c r="VET56" s="615"/>
      <c r="VEU56" s="615"/>
      <c r="VEV56" s="615"/>
      <c r="VEW56" s="615" t="s">
        <v>404</v>
      </c>
      <c r="VEX56" s="615"/>
      <c r="VEY56" s="615"/>
      <c r="VEZ56" s="615"/>
      <c r="VFA56" s="615"/>
      <c r="VFB56" s="615"/>
      <c r="VFC56" s="615"/>
      <c r="VFD56" s="615"/>
      <c r="VFE56" s="615"/>
      <c r="VFF56" s="615"/>
      <c r="VFG56" s="615"/>
      <c r="VFH56" s="615"/>
      <c r="VFI56" s="615"/>
      <c r="VFJ56" s="615"/>
      <c r="VFK56" s="615"/>
      <c r="VFL56" s="615"/>
      <c r="VFM56" s="615" t="s">
        <v>404</v>
      </c>
      <c r="VFN56" s="615"/>
      <c r="VFO56" s="615"/>
      <c r="VFP56" s="615"/>
      <c r="VFQ56" s="615"/>
      <c r="VFR56" s="615"/>
      <c r="VFS56" s="615"/>
      <c r="VFT56" s="615"/>
      <c r="VFU56" s="615"/>
      <c r="VFV56" s="615"/>
      <c r="VFW56" s="615"/>
      <c r="VFX56" s="615"/>
      <c r="VFY56" s="615"/>
      <c r="VFZ56" s="615"/>
      <c r="VGA56" s="615"/>
      <c r="VGB56" s="615"/>
      <c r="VGC56" s="615" t="s">
        <v>404</v>
      </c>
      <c r="VGD56" s="615"/>
      <c r="VGE56" s="615"/>
      <c r="VGF56" s="615"/>
      <c r="VGG56" s="615"/>
      <c r="VGH56" s="615"/>
      <c r="VGI56" s="615"/>
      <c r="VGJ56" s="615"/>
      <c r="VGK56" s="615"/>
      <c r="VGL56" s="615"/>
      <c r="VGM56" s="615"/>
      <c r="VGN56" s="615"/>
      <c r="VGO56" s="615"/>
      <c r="VGP56" s="615"/>
      <c r="VGQ56" s="615"/>
      <c r="VGR56" s="615"/>
      <c r="VGS56" s="615" t="s">
        <v>404</v>
      </c>
      <c r="VGT56" s="615"/>
      <c r="VGU56" s="615"/>
      <c r="VGV56" s="615"/>
      <c r="VGW56" s="615"/>
      <c r="VGX56" s="615"/>
      <c r="VGY56" s="615"/>
      <c r="VGZ56" s="615"/>
      <c r="VHA56" s="615"/>
      <c r="VHB56" s="615"/>
      <c r="VHC56" s="615"/>
      <c r="VHD56" s="615"/>
      <c r="VHE56" s="615"/>
      <c r="VHF56" s="615"/>
      <c r="VHG56" s="615"/>
      <c r="VHH56" s="615"/>
      <c r="VHI56" s="615" t="s">
        <v>404</v>
      </c>
      <c r="VHJ56" s="615"/>
      <c r="VHK56" s="615"/>
      <c r="VHL56" s="615"/>
      <c r="VHM56" s="615"/>
      <c r="VHN56" s="615"/>
      <c r="VHO56" s="615"/>
      <c r="VHP56" s="615"/>
      <c r="VHQ56" s="615"/>
      <c r="VHR56" s="615"/>
      <c r="VHS56" s="615"/>
      <c r="VHT56" s="615"/>
      <c r="VHU56" s="615"/>
      <c r="VHV56" s="615"/>
      <c r="VHW56" s="615"/>
      <c r="VHX56" s="615"/>
      <c r="VHY56" s="615" t="s">
        <v>404</v>
      </c>
      <c r="VHZ56" s="615"/>
      <c r="VIA56" s="615"/>
      <c r="VIB56" s="615"/>
      <c r="VIC56" s="615"/>
      <c r="VID56" s="615"/>
      <c r="VIE56" s="615"/>
      <c r="VIF56" s="615"/>
      <c r="VIG56" s="615"/>
      <c r="VIH56" s="615"/>
      <c r="VII56" s="615"/>
      <c r="VIJ56" s="615"/>
      <c r="VIK56" s="615"/>
      <c r="VIL56" s="615"/>
      <c r="VIM56" s="615"/>
      <c r="VIN56" s="615"/>
      <c r="VIO56" s="615" t="s">
        <v>404</v>
      </c>
      <c r="VIP56" s="615"/>
      <c r="VIQ56" s="615"/>
      <c r="VIR56" s="615"/>
      <c r="VIS56" s="615"/>
      <c r="VIT56" s="615"/>
      <c r="VIU56" s="615"/>
      <c r="VIV56" s="615"/>
      <c r="VIW56" s="615"/>
      <c r="VIX56" s="615"/>
      <c r="VIY56" s="615"/>
      <c r="VIZ56" s="615"/>
      <c r="VJA56" s="615"/>
      <c r="VJB56" s="615"/>
      <c r="VJC56" s="615"/>
      <c r="VJD56" s="615"/>
      <c r="VJE56" s="615" t="s">
        <v>404</v>
      </c>
      <c r="VJF56" s="615"/>
      <c r="VJG56" s="615"/>
      <c r="VJH56" s="615"/>
      <c r="VJI56" s="615"/>
      <c r="VJJ56" s="615"/>
      <c r="VJK56" s="615"/>
      <c r="VJL56" s="615"/>
      <c r="VJM56" s="615"/>
      <c r="VJN56" s="615"/>
      <c r="VJO56" s="615"/>
      <c r="VJP56" s="615"/>
      <c r="VJQ56" s="615"/>
      <c r="VJR56" s="615"/>
      <c r="VJS56" s="615"/>
      <c r="VJT56" s="615"/>
      <c r="VJU56" s="615" t="s">
        <v>404</v>
      </c>
      <c r="VJV56" s="615"/>
      <c r="VJW56" s="615"/>
      <c r="VJX56" s="615"/>
      <c r="VJY56" s="615"/>
      <c r="VJZ56" s="615"/>
      <c r="VKA56" s="615"/>
      <c r="VKB56" s="615"/>
      <c r="VKC56" s="615"/>
      <c r="VKD56" s="615"/>
      <c r="VKE56" s="615"/>
      <c r="VKF56" s="615"/>
      <c r="VKG56" s="615"/>
      <c r="VKH56" s="615"/>
      <c r="VKI56" s="615"/>
      <c r="VKJ56" s="615"/>
      <c r="VKK56" s="615" t="s">
        <v>404</v>
      </c>
      <c r="VKL56" s="615"/>
      <c r="VKM56" s="615"/>
      <c r="VKN56" s="615"/>
      <c r="VKO56" s="615"/>
      <c r="VKP56" s="615"/>
      <c r="VKQ56" s="615"/>
      <c r="VKR56" s="615"/>
      <c r="VKS56" s="615"/>
      <c r="VKT56" s="615"/>
      <c r="VKU56" s="615"/>
      <c r="VKV56" s="615"/>
      <c r="VKW56" s="615"/>
      <c r="VKX56" s="615"/>
      <c r="VKY56" s="615"/>
      <c r="VKZ56" s="615"/>
      <c r="VLA56" s="615" t="s">
        <v>404</v>
      </c>
      <c r="VLB56" s="615"/>
      <c r="VLC56" s="615"/>
      <c r="VLD56" s="615"/>
      <c r="VLE56" s="615"/>
      <c r="VLF56" s="615"/>
      <c r="VLG56" s="615"/>
      <c r="VLH56" s="615"/>
      <c r="VLI56" s="615"/>
      <c r="VLJ56" s="615"/>
      <c r="VLK56" s="615"/>
      <c r="VLL56" s="615"/>
      <c r="VLM56" s="615"/>
      <c r="VLN56" s="615"/>
      <c r="VLO56" s="615"/>
      <c r="VLP56" s="615"/>
      <c r="VLQ56" s="615" t="s">
        <v>404</v>
      </c>
      <c r="VLR56" s="615"/>
      <c r="VLS56" s="615"/>
      <c r="VLT56" s="615"/>
      <c r="VLU56" s="615"/>
      <c r="VLV56" s="615"/>
      <c r="VLW56" s="615"/>
      <c r="VLX56" s="615"/>
      <c r="VLY56" s="615"/>
      <c r="VLZ56" s="615"/>
      <c r="VMA56" s="615"/>
      <c r="VMB56" s="615"/>
      <c r="VMC56" s="615"/>
      <c r="VMD56" s="615"/>
      <c r="VME56" s="615"/>
      <c r="VMF56" s="615"/>
      <c r="VMG56" s="615" t="s">
        <v>404</v>
      </c>
      <c r="VMH56" s="615"/>
      <c r="VMI56" s="615"/>
      <c r="VMJ56" s="615"/>
      <c r="VMK56" s="615"/>
      <c r="VML56" s="615"/>
      <c r="VMM56" s="615"/>
      <c r="VMN56" s="615"/>
      <c r="VMO56" s="615"/>
      <c r="VMP56" s="615"/>
      <c r="VMQ56" s="615"/>
      <c r="VMR56" s="615"/>
      <c r="VMS56" s="615"/>
      <c r="VMT56" s="615"/>
      <c r="VMU56" s="615"/>
      <c r="VMV56" s="615"/>
      <c r="VMW56" s="615" t="s">
        <v>404</v>
      </c>
      <c r="VMX56" s="615"/>
      <c r="VMY56" s="615"/>
      <c r="VMZ56" s="615"/>
      <c r="VNA56" s="615"/>
      <c r="VNB56" s="615"/>
      <c r="VNC56" s="615"/>
      <c r="VND56" s="615"/>
      <c r="VNE56" s="615"/>
      <c r="VNF56" s="615"/>
      <c r="VNG56" s="615"/>
      <c r="VNH56" s="615"/>
      <c r="VNI56" s="615"/>
      <c r="VNJ56" s="615"/>
      <c r="VNK56" s="615"/>
      <c r="VNL56" s="615"/>
      <c r="VNM56" s="615" t="s">
        <v>404</v>
      </c>
      <c r="VNN56" s="615"/>
      <c r="VNO56" s="615"/>
      <c r="VNP56" s="615"/>
      <c r="VNQ56" s="615"/>
      <c r="VNR56" s="615"/>
      <c r="VNS56" s="615"/>
      <c r="VNT56" s="615"/>
      <c r="VNU56" s="615"/>
      <c r="VNV56" s="615"/>
      <c r="VNW56" s="615"/>
      <c r="VNX56" s="615"/>
      <c r="VNY56" s="615"/>
      <c r="VNZ56" s="615"/>
      <c r="VOA56" s="615"/>
      <c r="VOB56" s="615"/>
      <c r="VOC56" s="615" t="s">
        <v>404</v>
      </c>
      <c r="VOD56" s="615"/>
      <c r="VOE56" s="615"/>
      <c r="VOF56" s="615"/>
      <c r="VOG56" s="615"/>
      <c r="VOH56" s="615"/>
      <c r="VOI56" s="615"/>
      <c r="VOJ56" s="615"/>
      <c r="VOK56" s="615"/>
      <c r="VOL56" s="615"/>
      <c r="VOM56" s="615"/>
      <c r="VON56" s="615"/>
      <c r="VOO56" s="615"/>
      <c r="VOP56" s="615"/>
      <c r="VOQ56" s="615"/>
      <c r="VOR56" s="615"/>
      <c r="VOS56" s="615" t="s">
        <v>404</v>
      </c>
      <c r="VOT56" s="615"/>
      <c r="VOU56" s="615"/>
      <c r="VOV56" s="615"/>
      <c r="VOW56" s="615"/>
      <c r="VOX56" s="615"/>
      <c r="VOY56" s="615"/>
      <c r="VOZ56" s="615"/>
      <c r="VPA56" s="615"/>
      <c r="VPB56" s="615"/>
      <c r="VPC56" s="615"/>
      <c r="VPD56" s="615"/>
      <c r="VPE56" s="615"/>
      <c r="VPF56" s="615"/>
      <c r="VPG56" s="615"/>
      <c r="VPH56" s="615"/>
      <c r="VPI56" s="615" t="s">
        <v>404</v>
      </c>
      <c r="VPJ56" s="615"/>
      <c r="VPK56" s="615"/>
      <c r="VPL56" s="615"/>
      <c r="VPM56" s="615"/>
      <c r="VPN56" s="615"/>
      <c r="VPO56" s="615"/>
      <c r="VPP56" s="615"/>
      <c r="VPQ56" s="615"/>
      <c r="VPR56" s="615"/>
      <c r="VPS56" s="615"/>
      <c r="VPT56" s="615"/>
      <c r="VPU56" s="615"/>
      <c r="VPV56" s="615"/>
      <c r="VPW56" s="615"/>
      <c r="VPX56" s="615"/>
      <c r="VPY56" s="615" t="s">
        <v>404</v>
      </c>
      <c r="VPZ56" s="615"/>
      <c r="VQA56" s="615"/>
      <c r="VQB56" s="615"/>
      <c r="VQC56" s="615"/>
      <c r="VQD56" s="615"/>
      <c r="VQE56" s="615"/>
      <c r="VQF56" s="615"/>
      <c r="VQG56" s="615"/>
      <c r="VQH56" s="615"/>
      <c r="VQI56" s="615"/>
      <c r="VQJ56" s="615"/>
      <c r="VQK56" s="615"/>
      <c r="VQL56" s="615"/>
      <c r="VQM56" s="615"/>
      <c r="VQN56" s="615"/>
      <c r="VQO56" s="615" t="s">
        <v>404</v>
      </c>
      <c r="VQP56" s="615"/>
      <c r="VQQ56" s="615"/>
      <c r="VQR56" s="615"/>
      <c r="VQS56" s="615"/>
      <c r="VQT56" s="615"/>
      <c r="VQU56" s="615"/>
      <c r="VQV56" s="615"/>
      <c r="VQW56" s="615"/>
      <c r="VQX56" s="615"/>
      <c r="VQY56" s="615"/>
      <c r="VQZ56" s="615"/>
      <c r="VRA56" s="615"/>
      <c r="VRB56" s="615"/>
      <c r="VRC56" s="615"/>
      <c r="VRD56" s="615"/>
      <c r="VRE56" s="615" t="s">
        <v>404</v>
      </c>
      <c r="VRF56" s="615"/>
      <c r="VRG56" s="615"/>
      <c r="VRH56" s="615"/>
      <c r="VRI56" s="615"/>
      <c r="VRJ56" s="615"/>
      <c r="VRK56" s="615"/>
      <c r="VRL56" s="615"/>
      <c r="VRM56" s="615"/>
      <c r="VRN56" s="615"/>
      <c r="VRO56" s="615"/>
      <c r="VRP56" s="615"/>
      <c r="VRQ56" s="615"/>
      <c r="VRR56" s="615"/>
      <c r="VRS56" s="615"/>
      <c r="VRT56" s="615"/>
      <c r="VRU56" s="615" t="s">
        <v>404</v>
      </c>
      <c r="VRV56" s="615"/>
      <c r="VRW56" s="615"/>
      <c r="VRX56" s="615"/>
      <c r="VRY56" s="615"/>
      <c r="VRZ56" s="615"/>
      <c r="VSA56" s="615"/>
      <c r="VSB56" s="615"/>
      <c r="VSC56" s="615"/>
      <c r="VSD56" s="615"/>
      <c r="VSE56" s="615"/>
      <c r="VSF56" s="615"/>
      <c r="VSG56" s="615"/>
      <c r="VSH56" s="615"/>
      <c r="VSI56" s="615"/>
      <c r="VSJ56" s="615"/>
      <c r="VSK56" s="615" t="s">
        <v>404</v>
      </c>
      <c r="VSL56" s="615"/>
      <c r="VSM56" s="615"/>
      <c r="VSN56" s="615"/>
      <c r="VSO56" s="615"/>
      <c r="VSP56" s="615"/>
      <c r="VSQ56" s="615"/>
      <c r="VSR56" s="615"/>
      <c r="VSS56" s="615"/>
      <c r="VST56" s="615"/>
      <c r="VSU56" s="615"/>
      <c r="VSV56" s="615"/>
      <c r="VSW56" s="615"/>
      <c r="VSX56" s="615"/>
      <c r="VSY56" s="615"/>
      <c r="VSZ56" s="615"/>
      <c r="VTA56" s="615" t="s">
        <v>404</v>
      </c>
      <c r="VTB56" s="615"/>
      <c r="VTC56" s="615"/>
      <c r="VTD56" s="615"/>
      <c r="VTE56" s="615"/>
      <c r="VTF56" s="615"/>
      <c r="VTG56" s="615"/>
      <c r="VTH56" s="615"/>
      <c r="VTI56" s="615"/>
      <c r="VTJ56" s="615"/>
      <c r="VTK56" s="615"/>
      <c r="VTL56" s="615"/>
      <c r="VTM56" s="615"/>
      <c r="VTN56" s="615"/>
      <c r="VTO56" s="615"/>
      <c r="VTP56" s="615"/>
      <c r="VTQ56" s="615" t="s">
        <v>404</v>
      </c>
      <c r="VTR56" s="615"/>
      <c r="VTS56" s="615"/>
      <c r="VTT56" s="615"/>
      <c r="VTU56" s="615"/>
      <c r="VTV56" s="615"/>
      <c r="VTW56" s="615"/>
      <c r="VTX56" s="615"/>
      <c r="VTY56" s="615"/>
      <c r="VTZ56" s="615"/>
      <c r="VUA56" s="615"/>
      <c r="VUB56" s="615"/>
      <c r="VUC56" s="615"/>
      <c r="VUD56" s="615"/>
      <c r="VUE56" s="615"/>
      <c r="VUF56" s="615"/>
      <c r="VUG56" s="615" t="s">
        <v>404</v>
      </c>
      <c r="VUH56" s="615"/>
      <c r="VUI56" s="615"/>
      <c r="VUJ56" s="615"/>
      <c r="VUK56" s="615"/>
      <c r="VUL56" s="615"/>
      <c r="VUM56" s="615"/>
      <c r="VUN56" s="615"/>
      <c r="VUO56" s="615"/>
      <c r="VUP56" s="615"/>
      <c r="VUQ56" s="615"/>
      <c r="VUR56" s="615"/>
      <c r="VUS56" s="615"/>
      <c r="VUT56" s="615"/>
      <c r="VUU56" s="615"/>
      <c r="VUV56" s="615"/>
      <c r="VUW56" s="615" t="s">
        <v>404</v>
      </c>
      <c r="VUX56" s="615"/>
      <c r="VUY56" s="615"/>
      <c r="VUZ56" s="615"/>
      <c r="VVA56" s="615"/>
      <c r="VVB56" s="615"/>
      <c r="VVC56" s="615"/>
      <c r="VVD56" s="615"/>
      <c r="VVE56" s="615"/>
      <c r="VVF56" s="615"/>
      <c r="VVG56" s="615"/>
      <c r="VVH56" s="615"/>
      <c r="VVI56" s="615"/>
      <c r="VVJ56" s="615"/>
      <c r="VVK56" s="615"/>
      <c r="VVL56" s="615"/>
      <c r="VVM56" s="615" t="s">
        <v>404</v>
      </c>
      <c r="VVN56" s="615"/>
      <c r="VVO56" s="615"/>
      <c r="VVP56" s="615"/>
      <c r="VVQ56" s="615"/>
      <c r="VVR56" s="615"/>
      <c r="VVS56" s="615"/>
      <c r="VVT56" s="615"/>
      <c r="VVU56" s="615"/>
      <c r="VVV56" s="615"/>
      <c r="VVW56" s="615"/>
      <c r="VVX56" s="615"/>
      <c r="VVY56" s="615"/>
      <c r="VVZ56" s="615"/>
      <c r="VWA56" s="615"/>
      <c r="VWB56" s="615"/>
      <c r="VWC56" s="615" t="s">
        <v>404</v>
      </c>
      <c r="VWD56" s="615"/>
      <c r="VWE56" s="615"/>
      <c r="VWF56" s="615"/>
      <c r="VWG56" s="615"/>
      <c r="VWH56" s="615"/>
      <c r="VWI56" s="615"/>
      <c r="VWJ56" s="615"/>
      <c r="VWK56" s="615"/>
      <c r="VWL56" s="615"/>
      <c r="VWM56" s="615"/>
      <c r="VWN56" s="615"/>
      <c r="VWO56" s="615"/>
      <c r="VWP56" s="615"/>
      <c r="VWQ56" s="615"/>
      <c r="VWR56" s="615"/>
      <c r="VWS56" s="615" t="s">
        <v>404</v>
      </c>
      <c r="VWT56" s="615"/>
      <c r="VWU56" s="615"/>
      <c r="VWV56" s="615"/>
      <c r="VWW56" s="615"/>
      <c r="VWX56" s="615"/>
      <c r="VWY56" s="615"/>
      <c r="VWZ56" s="615"/>
      <c r="VXA56" s="615"/>
      <c r="VXB56" s="615"/>
      <c r="VXC56" s="615"/>
      <c r="VXD56" s="615"/>
      <c r="VXE56" s="615"/>
      <c r="VXF56" s="615"/>
      <c r="VXG56" s="615"/>
      <c r="VXH56" s="615"/>
      <c r="VXI56" s="615" t="s">
        <v>404</v>
      </c>
      <c r="VXJ56" s="615"/>
      <c r="VXK56" s="615"/>
      <c r="VXL56" s="615"/>
      <c r="VXM56" s="615"/>
      <c r="VXN56" s="615"/>
      <c r="VXO56" s="615"/>
      <c r="VXP56" s="615"/>
      <c r="VXQ56" s="615"/>
      <c r="VXR56" s="615"/>
      <c r="VXS56" s="615"/>
      <c r="VXT56" s="615"/>
      <c r="VXU56" s="615"/>
      <c r="VXV56" s="615"/>
      <c r="VXW56" s="615"/>
      <c r="VXX56" s="615"/>
      <c r="VXY56" s="615" t="s">
        <v>404</v>
      </c>
      <c r="VXZ56" s="615"/>
      <c r="VYA56" s="615"/>
      <c r="VYB56" s="615"/>
      <c r="VYC56" s="615"/>
      <c r="VYD56" s="615"/>
      <c r="VYE56" s="615"/>
      <c r="VYF56" s="615"/>
      <c r="VYG56" s="615"/>
      <c r="VYH56" s="615"/>
      <c r="VYI56" s="615"/>
      <c r="VYJ56" s="615"/>
      <c r="VYK56" s="615"/>
      <c r="VYL56" s="615"/>
      <c r="VYM56" s="615"/>
      <c r="VYN56" s="615"/>
      <c r="VYO56" s="615" t="s">
        <v>404</v>
      </c>
      <c r="VYP56" s="615"/>
      <c r="VYQ56" s="615"/>
      <c r="VYR56" s="615"/>
      <c r="VYS56" s="615"/>
      <c r="VYT56" s="615"/>
      <c r="VYU56" s="615"/>
      <c r="VYV56" s="615"/>
      <c r="VYW56" s="615"/>
      <c r="VYX56" s="615"/>
      <c r="VYY56" s="615"/>
      <c r="VYZ56" s="615"/>
      <c r="VZA56" s="615"/>
      <c r="VZB56" s="615"/>
      <c r="VZC56" s="615"/>
      <c r="VZD56" s="615"/>
      <c r="VZE56" s="615" t="s">
        <v>404</v>
      </c>
      <c r="VZF56" s="615"/>
      <c r="VZG56" s="615"/>
      <c r="VZH56" s="615"/>
      <c r="VZI56" s="615"/>
      <c r="VZJ56" s="615"/>
      <c r="VZK56" s="615"/>
      <c r="VZL56" s="615"/>
      <c r="VZM56" s="615"/>
      <c r="VZN56" s="615"/>
      <c r="VZO56" s="615"/>
      <c r="VZP56" s="615"/>
      <c r="VZQ56" s="615"/>
      <c r="VZR56" s="615"/>
      <c r="VZS56" s="615"/>
      <c r="VZT56" s="615"/>
      <c r="VZU56" s="615" t="s">
        <v>404</v>
      </c>
      <c r="VZV56" s="615"/>
      <c r="VZW56" s="615"/>
      <c r="VZX56" s="615"/>
      <c r="VZY56" s="615"/>
      <c r="VZZ56" s="615"/>
      <c r="WAA56" s="615"/>
      <c r="WAB56" s="615"/>
      <c r="WAC56" s="615"/>
      <c r="WAD56" s="615"/>
      <c r="WAE56" s="615"/>
      <c r="WAF56" s="615"/>
      <c r="WAG56" s="615"/>
      <c r="WAH56" s="615"/>
      <c r="WAI56" s="615"/>
      <c r="WAJ56" s="615"/>
      <c r="WAK56" s="615" t="s">
        <v>404</v>
      </c>
      <c r="WAL56" s="615"/>
      <c r="WAM56" s="615"/>
      <c r="WAN56" s="615"/>
      <c r="WAO56" s="615"/>
      <c r="WAP56" s="615"/>
      <c r="WAQ56" s="615"/>
      <c r="WAR56" s="615"/>
      <c r="WAS56" s="615"/>
      <c r="WAT56" s="615"/>
      <c r="WAU56" s="615"/>
      <c r="WAV56" s="615"/>
      <c r="WAW56" s="615"/>
      <c r="WAX56" s="615"/>
      <c r="WAY56" s="615"/>
      <c r="WAZ56" s="615"/>
      <c r="WBA56" s="615" t="s">
        <v>404</v>
      </c>
      <c r="WBB56" s="615"/>
      <c r="WBC56" s="615"/>
      <c r="WBD56" s="615"/>
      <c r="WBE56" s="615"/>
      <c r="WBF56" s="615"/>
      <c r="WBG56" s="615"/>
      <c r="WBH56" s="615"/>
      <c r="WBI56" s="615"/>
      <c r="WBJ56" s="615"/>
      <c r="WBK56" s="615"/>
      <c r="WBL56" s="615"/>
      <c r="WBM56" s="615"/>
      <c r="WBN56" s="615"/>
      <c r="WBO56" s="615"/>
      <c r="WBP56" s="615"/>
      <c r="WBQ56" s="615" t="s">
        <v>404</v>
      </c>
      <c r="WBR56" s="615"/>
      <c r="WBS56" s="615"/>
      <c r="WBT56" s="615"/>
      <c r="WBU56" s="615"/>
      <c r="WBV56" s="615"/>
      <c r="WBW56" s="615"/>
      <c r="WBX56" s="615"/>
      <c r="WBY56" s="615"/>
      <c r="WBZ56" s="615"/>
      <c r="WCA56" s="615"/>
      <c r="WCB56" s="615"/>
      <c r="WCC56" s="615"/>
      <c r="WCD56" s="615"/>
      <c r="WCE56" s="615"/>
      <c r="WCF56" s="615"/>
      <c r="WCG56" s="615" t="s">
        <v>404</v>
      </c>
      <c r="WCH56" s="615"/>
      <c r="WCI56" s="615"/>
      <c r="WCJ56" s="615"/>
      <c r="WCK56" s="615"/>
      <c r="WCL56" s="615"/>
      <c r="WCM56" s="615"/>
      <c r="WCN56" s="615"/>
      <c r="WCO56" s="615"/>
      <c r="WCP56" s="615"/>
      <c r="WCQ56" s="615"/>
      <c r="WCR56" s="615"/>
      <c r="WCS56" s="615"/>
      <c r="WCT56" s="615"/>
      <c r="WCU56" s="615"/>
      <c r="WCV56" s="615"/>
      <c r="WCW56" s="615" t="s">
        <v>404</v>
      </c>
      <c r="WCX56" s="615"/>
      <c r="WCY56" s="615"/>
      <c r="WCZ56" s="615"/>
      <c r="WDA56" s="615"/>
      <c r="WDB56" s="615"/>
      <c r="WDC56" s="615"/>
      <c r="WDD56" s="615"/>
      <c r="WDE56" s="615"/>
      <c r="WDF56" s="615"/>
      <c r="WDG56" s="615"/>
      <c r="WDH56" s="615"/>
      <c r="WDI56" s="615"/>
      <c r="WDJ56" s="615"/>
      <c r="WDK56" s="615"/>
      <c r="WDL56" s="615"/>
      <c r="WDM56" s="615" t="s">
        <v>404</v>
      </c>
      <c r="WDN56" s="615"/>
      <c r="WDO56" s="615"/>
      <c r="WDP56" s="615"/>
      <c r="WDQ56" s="615"/>
      <c r="WDR56" s="615"/>
      <c r="WDS56" s="615"/>
      <c r="WDT56" s="615"/>
      <c r="WDU56" s="615"/>
      <c r="WDV56" s="615"/>
      <c r="WDW56" s="615"/>
      <c r="WDX56" s="615"/>
      <c r="WDY56" s="615"/>
      <c r="WDZ56" s="615"/>
      <c r="WEA56" s="615"/>
      <c r="WEB56" s="615"/>
      <c r="WEC56" s="615" t="s">
        <v>404</v>
      </c>
      <c r="WED56" s="615"/>
      <c r="WEE56" s="615"/>
      <c r="WEF56" s="615"/>
      <c r="WEG56" s="615"/>
      <c r="WEH56" s="615"/>
      <c r="WEI56" s="615"/>
      <c r="WEJ56" s="615"/>
      <c r="WEK56" s="615"/>
      <c r="WEL56" s="615"/>
      <c r="WEM56" s="615"/>
      <c r="WEN56" s="615"/>
      <c r="WEO56" s="615"/>
      <c r="WEP56" s="615"/>
      <c r="WEQ56" s="615"/>
      <c r="WER56" s="615"/>
      <c r="WES56" s="615" t="s">
        <v>404</v>
      </c>
      <c r="WET56" s="615"/>
      <c r="WEU56" s="615"/>
      <c r="WEV56" s="615"/>
      <c r="WEW56" s="615"/>
      <c r="WEX56" s="615"/>
      <c r="WEY56" s="615"/>
      <c r="WEZ56" s="615"/>
      <c r="WFA56" s="615"/>
      <c r="WFB56" s="615"/>
      <c r="WFC56" s="615"/>
      <c r="WFD56" s="615"/>
      <c r="WFE56" s="615"/>
      <c r="WFF56" s="615"/>
      <c r="WFG56" s="615"/>
      <c r="WFH56" s="615"/>
      <c r="WFI56" s="615" t="s">
        <v>404</v>
      </c>
      <c r="WFJ56" s="615"/>
      <c r="WFK56" s="615"/>
      <c r="WFL56" s="615"/>
      <c r="WFM56" s="615"/>
      <c r="WFN56" s="615"/>
      <c r="WFO56" s="615"/>
      <c r="WFP56" s="615"/>
      <c r="WFQ56" s="615"/>
      <c r="WFR56" s="615"/>
      <c r="WFS56" s="615"/>
      <c r="WFT56" s="615"/>
      <c r="WFU56" s="615"/>
      <c r="WFV56" s="615"/>
      <c r="WFW56" s="615"/>
      <c r="WFX56" s="615"/>
      <c r="WFY56" s="615" t="s">
        <v>404</v>
      </c>
      <c r="WFZ56" s="615"/>
      <c r="WGA56" s="615"/>
      <c r="WGB56" s="615"/>
      <c r="WGC56" s="615"/>
      <c r="WGD56" s="615"/>
      <c r="WGE56" s="615"/>
      <c r="WGF56" s="615"/>
      <c r="WGG56" s="615"/>
      <c r="WGH56" s="615"/>
      <c r="WGI56" s="615"/>
      <c r="WGJ56" s="615"/>
      <c r="WGK56" s="615"/>
      <c r="WGL56" s="615"/>
      <c r="WGM56" s="615"/>
      <c r="WGN56" s="615"/>
      <c r="WGO56" s="615" t="s">
        <v>404</v>
      </c>
      <c r="WGP56" s="615"/>
      <c r="WGQ56" s="615"/>
      <c r="WGR56" s="615"/>
      <c r="WGS56" s="615"/>
      <c r="WGT56" s="615"/>
      <c r="WGU56" s="615"/>
      <c r="WGV56" s="615"/>
      <c r="WGW56" s="615"/>
      <c r="WGX56" s="615"/>
      <c r="WGY56" s="615"/>
      <c r="WGZ56" s="615"/>
      <c r="WHA56" s="615"/>
      <c r="WHB56" s="615"/>
      <c r="WHC56" s="615"/>
      <c r="WHD56" s="615"/>
      <c r="WHE56" s="615" t="s">
        <v>404</v>
      </c>
      <c r="WHF56" s="615"/>
      <c r="WHG56" s="615"/>
      <c r="WHH56" s="615"/>
      <c r="WHI56" s="615"/>
      <c r="WHJ56" s="615"/>
      <c r="WHK56" s="615"/>
      <c r="WHL56" s="615"/>
      <c r="WHM56" s="615"/>
      <c r="WHN56" s="615"/>
      <c r="WHO56" s="615"/>
      <c r="WHP56" s="615"/>
      <c r="WHQ56" s="615"/>
      <c r="WHR56" s="615"/>
      <c r="WHS56" s="615"/>
      <c r="WHT56" s="615"/>
      <c r="WHU56" s="615" t="s">
        <v>404</v>
      </c>
      <c r="WHV56" s="615"/>
      <c r="WHW56" s="615"/>
      <c r="WHX56" s="615"/>
      <c r="WHY56" s="615"/>
      <c r="WHZ56" s="615"/>
      <c r="WIA56" s="615"/>
      <c r="WIB56" s="615"/>
      <c r="WIC56" s="615"/>
      <c r="WID56" s="615"/>
      <c r="WIE56" s="615"/>
      <c r="WIF56" s="615"/>
      <c r="WIG56" s="615"/>
      <c r="WIH56" s="615"/>
      <c r="WII56" s="615"/>
      <c r="WIJ56" s="615"/>
      <c r="WIK56" s="615" t="s">
        <v>404</v>
      </c>
      <c r="WIL56" s="615"/>
      <c r="WIM56" s="615"/>
      <c r="WIN56" s="615"/>
      <c r="WIO56" s="615"/>
      <c r="WIP56" s="615"/>
      <c r="WIQ56" s="615"/>
      <c r="WIR56" s="615"/>
      <c r="WIS56" s="615"/>
      <c r="WIT56" s="615"/>
      <c r="WIU56" s="615"/>
      <c r="WIV56" s="615"/>
      <c r="WIW56" s="615"/>
      <c r="WIX56" s="615"/>
      <c r="WIY56" s="615"/>
      <c r="WIZ56" s="615"/>
      <c r="WJA56" s="615" t="s">
        <v>404</v>
      </c>
      <c r="WJB56" s="615"/>
      <c r="WJC56" s="615"/>
      <c r="WJD56" s="615"/>
      <c r="WJE56" s="615"/>
      <c r="WJF56" s="615"/>
      <c r="WJG56" s="615"/>
      <c r="WJH56" s="615"/>
      <c r="WJI56" s="615"/>
      <c r="WJJ56" s="615"/>
      <c r="WJK56" s="615"/>
      <c r="WJL56" s="615"/>
      <c r="WJM56" s="615"/>
      <c r="WJN56" s="615"/>
      <c r="WJO56" s="615"/>
      <c r="WJP56" s="615"/>
      <c r="WJQ56" s="615" t="s">
        <v>404</v>
      </c>
      <c r="WJR56" s="615"/>
      <c r="WJS56" s="615"/>
      <c r="WJT56" s="615"/>
      <c r="WJU56" s="615"/>
      <c r="WJV56" s="615"/>
      <c r="WJW56" s="615"/>
      <c r="WJX56" s="615"/>
      <c r="WJY56" s="615"/>
      <c r="WJZ56" s="615"/>
      <c r="WKA56" s="615"/>
      <c r="WKB56" s="615"/>
      <c r="WKC56" s="615"/>
      <c r="WKD56" s="615"/>
      <c r="WKE56" s="615"/>
      <c r="WKF56" s="615"/>
      <c r="WKG56" s="615" t="s">
        <v>404</v>
      </c>
      <c r="WKH56" s="615"/>
      <c r="WKI56" s="615"/>
      <c r="WKJ56" s="615"/>
      <c r="WKK56" s="615"/>
      <c r="WKL56" s="615"/>
      <c r="WKM56" s="615"/>
      <c r="WKN56" s="615"/>
      <c r="WKO56" s="615"/>
      <c r="WKP56" s="615"/>
      <c r="WKQ56" s="615"/>
      <c r="WKR56" s="615"/>
      <c r="WKS56" s="615"/>
      <c r="WKT56" s="615"/>
      <c r="WKU56" s="615"/>
      <c r="WKV56" s="615"/>
      <c r="WKW56" s="615" t="s">
        <v>404</v>
      </c>
      <c r="WKX56" s="615"/>
      <c r="WKY56" s="615"/>
      <c r="WKZ56" s="615"/>
      <c r="WLA56" s="615"/>
      <c r="WLB56" s="615"/>
      <c r="WLC56" s="615"/>
      <c r="WLD56" s="615"/>
      <c r="WLE56" s="615"/>
      <c r="WLF56" s="615"/>
      <c r="WLG56" s="615"/>
      <c r="WLH56" s="615"/>
      <c r="WLI56" s="615"/>
      <c r="WLJ56" s="615"/>
      <c r="WLK56" s="615"/>
      <c r="WLL56" s="615"/>
      <c r="WLM56" s="615" t="s">
        <v>404</v>
      </c>
      <c r="WLN56" s="615"/>
      <c r="WLO56" s="615"/>
      <c r="WLP56" s="615"/>
      <c r="WLQ56" s="615"/>
      <c r="WLR56" s="615"/>
      <c r="WLS56" s="615"/>
      <c r="WLT56" s="615"/>
      <c r="WLU56" s="615"/>
      <c r="WLV56" s="615"/>
      <c r="WLW56" s="615"/>
      <c r="WLX56" s="615"/>
      <c r="WLY56" s="615"/>
      <c r="WLZ56" s="615"/>
      <c r="WMA56" s="615"/>
      <c r="WMB56" s="615"/>
      <c r="WMC56" s="615" t="s">
        <v>404</v>
      </c>
      <c r="WMD56" s="615"/>
      <c r="WME56" s="615"/>
      <c r="WMF56" s="615"/>
      <c r="WMG56" s="615"/>
      <c r="WMH56" s="615"/>
      <c r="WMI56" s="615"/>
      <c r="WMJ56" s="615"/>
      <c r="WMK56" s="615"/>
      <c r="WML56" s="615"/>
      <c r="WMM56" s="615"/>
      <c r="WMN56" s="615"/>
      <c r="WMO56" s="615"/>
      <c r="WMP56" s="615"/>
      <c r="WMQ56" s="615"/>
      <c r="WMR56" s="615"/>
      <c r="WMS56" s="615" t="s">
        <v>404</v>
      </c>
      <c r="WMT56" s="615"/>
      <c r="WMU56" s="615"/>
      <c r="WMV56" s="615"/>
      <c r="WMW56" s="615"/>
      <c r="WMX56" s="615"/>
      <c r="WMY56" s="615"/>
      <c r="WMZ56" s="615"/>
      <c r="WNA56" s="615"/>
      <c r="WNB56" s="615"/>
      <c r="WNC56" s="615"/>
      <c r="WND56" s="615"/>
      <c r="WNE56" s="615"/>
      <c r="WNF56" s="615"/>
      <c r="WNG56" s="615"/>
      <c r="WNH56" s="615"/>
      <c r="WNI56" s="615" t="s">
        <v>404</v>
      </c>
      <c r="WNJ56" s="615"/>
      <c r="WNK56" s="615"/>
      <c r="WNL56" s="615"/>
      <c r="WNM56" s="615"/>
      <c r="WNN56" s="615"/>
      <c r="WNO56" s="615"/>
      <c r="WNP56" s="615"/>
      <c r="WNQ56" s="615"/>
      <c r="WNR56" s="615"/>
      <c r="WNS56" s="615"/>
      <c r="WNT56" s="615"/>
      <c r="WNU56" s="615"/>
      <c r="WNV56" s="615"/>
      <c r="WNW56" s="615"/>
      <c r="WNX56" s="615"/>
      <c r="WNY56" s="615" t="s">
        <v>404</v>
      </c>
      <c r="WNZ56" s="615"/>
      <c r="WOA56" s="615"/>
      <c r="WOB56" s="615"/>
      <c r="WOC56" s="615"/>
      <c r="WOD56" s="615"/>
      <c r="WOE56" s="615"/>
      <c r="WOF56" s="615"/>
      <c r="WOG56" s="615"/>
      <c r="WOH56" s="615"/>
      <c r="WOI56" s="615"/>
      <c r="WOJ56" s="615"/>
      <c r="WOK56" s="615"/>
      <c r="WOL56" s="615"/>
      <c r="WOM56" s="615"/>
      <c r="WON56" s="615"/>
      <c r="WOO56" s="615" t="s">
        <v>404</v>
      </c>
      <c r="WOP56" s="615"/>
      <c r="WOQ56" s="615"/>
      <c r="WOR56" s="615"/>
      <c r="WOS56" s="615"/>
      <c r="WOT56" s="615"/>
      <c r="WOU56" s="615"/>
      <c r="WOV56" s="615"/>
      <c r="WOW56" s="615"/>
      <c r="WOX56" s="615"/>
      <c r="WOY56" s="615"/>
      <c r="WOZ56" s="615"/>
      <c r="WPA56" s="615"/>
      <c r="WPB56" s="615"/>
      <c r="WPC56" s="615"/>
      <c r="WPD56" s="615"/>
      <c r="WPE56" s="615" t="s">
        <v>404</v>
      </c>
      <c r="WPF56" s="615"/>
      <c r="WPG56" s="615"/>
      <c r="WPH56" s="615"/>
      <c r="WPI56" s="615"/>
      <c r="WPJ56" s="615"/>
      <c r="WPK56" s="615"/>
      <c r="WPL56" s="615"/>
      <c r="WPM56" s="615"/>
      <c r="WPN56" s="615"/>
      <c r="WPO56" s="615"/>
      <c r="WPP56" s="615"/>
      <c r="WPQ56" s="615"/>
      <c r="WPR56" s="615"/>
      <c r="WPS56" s="615"/>
      <c r="WPT56" s="615"/>
      <c r="WPU56" s="615" t="s">
        <v>404</v>
      </c>
      <c r="WPV56" s="615"/>
      <c r="WPW56" s="615"/>
      <c r="WPX56" s="615"/>
      <c r="WPY56" s="615"/>
      <c r="WPZ56" s="615"/>
      <c r="WQA56" s="615"/>
      <c r="WQB56" s="615"/>
      <c r="WQC56" s="615"/>
      <c r="WQD56" s="615"/>
      <c r="WQE56" s="615"/>
      <c r="WQF56" s="615"/>
      <c r="WQG56" s="615"/>
      <c r="WQH56" s="615"/>
      <c r="WQI56" s="615"/>
      <c r="WQJ56" s="615"/>
      <c r="WQK56" s="615" t="s">
        <v>404</v>
      </c>
      <c r="WQL56" s="615"/>
      <c r="WQM56" s="615"/>
      <c r="WQN56" s="615"/>
      <c r="WQO56" s="615"/>
      <c r="WQP56" s="615"/>
      <c r="WQQ56" s="615"/>
      <c r="WQR56" s="615"/>
      <c r="WQS56" s="615"/>
      <c r="WQT56" s="615"/>
      <c r="WQU56" s="615"/>
      <c r="WQV56" s="615"/>
      <c r="WQW56" s="615"/>
      <c r="WQX56" s="615"/>
      <c r="WQY56" s="615"/>
      <c r="WQZ56" s="615"/>
      <c r="WRA56" s="615" t="s">
        <v>404</v>
      </c>
      <c r="WRB56" s="615"/>
      <c r="WRC56" s="615"/>
      <c r="WRD56" s="615"/>
      <c r="WRE56" s="615"/>
      <c r="WRF56" s="615"/>
      <c r="WRG56" s="615"/>
      <c r="WRH56" s="615"/>
      <c r="WRI56" s="615"/>
      <c r="WRJ56" s="615"/>
      <c r="WRK56" s="615"/>
      <c r="WRL56" s="615"/>
      <c r="WRM56" s="615"/>
      <c r="WRN56" s="615"/>
      <c r="WRO56" s="615"/>
      <c r="WRP56" s="615"/>
      <c r="WRQ56" s="615" t="s">
        <v>404</v>
      </c>
      <c r="WRR56" s="615"/>
      <c r="WRS56" s="615"/>
      <c r="WRT56" s="615"/>
      <c r="WRU56" s="615"/>
      <c r="WRV56" s="615"/>
      <c r="WRW56" s="615"/>
      <c r="WRX56" s="615"/>
      <c r="WRY56" s="615"/>
      <c r="WRZ56" s="615"/>
      <c r="WSA56" s="615"/>
      <c r="WSB56" s="615"/>
      <c r="WSC56" s="615"/>
      <c r="WSD56" s="615"/>
      <c r="WSE56" s="615"/>
      <c r="WSF56" s="615"/>
      <c r="WSG56" s="615" t="s">
        <v>404</v>
      </c>
      <c r="WSH56" s="615"/>
      <c r="WSI56" s="615"/>
      <c r="WSJ56" s="615"/>
      <c r="WSK56" s="615"/>
      <c r="WSL56" s="615"/>
      <c r="WSM56" s="615"/>
      <c r="WSN56" s="615"/>
      <c r="WSO56" s="615"/>
      <c r="WSP56" s="615"/>
      <c r="WSQ56" s="615"/>
      <c r="WSR56" s="615"/>
      <c r="WSS56" s="615"/>
      <c r="WST56" s="615"/>
      <c r="WSU56" s="615"/>
      <c r="WSV56" s="615"/>
      <c r="WSW56" s="615" t="s">
        <v>404</v>
      </c>
      <c r="WSX56" s="615"/>
      <c r="WSY56" s="615"/>
      <c r="WSZ56" s="615"/>
      <c r="WTA56" s="615"/>
      <c r="WTB56" s="615"/>
      <c r="WTC56" s="615"/>
      <c r="WTD56" s="615"/>
      <c r="WTE56" s="615"/>
      <c r="WTF56" s="615"/>
      <c r="WTG56" s="615"/>
      <c r="WTH56" s="615"/>
      <c r="WTI56" s="615"/>
      <c r="WTJ56" s="615"/>
      <c r="WTK56" s="615"/>
      <c r="WTL56" s="615"/>
      <c r="WTM56" s="615" t="s">
        <v>404</v>
      </c>
      <c r="WTN56" s="615"/>
      <c r="WTO56" s="615"/>
      <c r="WTP56" s="615"/>
      <c r="WTQ56" s="615"/>
      <c r="WTR56" s="615"/>
      <c r="WTS56" s="615"/>
      <c r="WTT56" s="615"/>
      <c r="WTU56" s="615"/>
      <c r="WTV56" s="615"/>
      <c r="WTW56" s="615"/>
      <c r="WTX56" s="615"/>
      <c r="WTY56" s="615"/>
      <c r="WTZ56" s="615"/>
      <c r="WUA56" s="615"/>
      <c r="WUB56" s="615"/>
      <c r="WUC56" s="615" t="s">
        <v>404</v>
      </c>
      <c r="WUD56" s="615"/>
      <c r="WUE56" s="615"/>
      <c r="WUF56" s="615"/>
      <c r="WUG56" s="615"/>
      <c r="WUH56" s="615"/>
      <c r="WUI56" s="615"/>
      <c r="WUJ56" s="615"/>
      <c r="WUK56" s="615"/>
      <c r="WUL56" s="615"/>
      <c r="WUM56" s="615"/>
      <c r="WUN56" s="615"/>
      <c r="WUO56" s="615"/>
      <c r="WUP56" s="615"/>
      <c r="WUQ56" s="615"/>
      <c r="WUR56" s="615"/>
      <c r="WUS56" s="615" t="s">
        <v>404</v>
      </c>
      <c r="WUT56" s="615"/>
      <c r="WUU56" s="615"/>
      <c r="WUV56" s="615"/>
      <c r="WUW56" s="615"/>
      <c r="WUX56" s="615"/>
      <c r="WUY56" s="615"/>
      <c r="WUZ56" s="615"/>
      <c r="WVA56" s="615"/>
      <c r="WVB56" s="615"/>
      <c r="WVC56" s="615"/>
      <c r="WVD56" s="615"/>
      <c r="WVE56" s="615"/>
      <c r="WVF56" s="615"/>
      <c r="WVG56" s="615"/>
      <c r="WVH56" s="615"/>
      <c r="WVI56" s="615" t="s">
        <v>404</v>
      </c>
      <c r="WVJ56" s="615"/>
      <c r="WVK56" s="615"/>
      <c r="WVL56" s="615"/>
      <c r="WVM56" s="615"/>
      <c r="WVN56" s="615"/>
      <c r="WVO56" s="615"/>
      <c r="WVP56" s="615"/>
      <c r="WVQ56" s="615"/>
      <c r="WVR56" s="615"/>
      <c r="WVS56" s="615"/>
      <c r="WVT56" s="615"/>
      <c r="WVU56" s="615"/>
      <c r="WVV56" s="615"/>
      <c r="WVW56" s="615"/>
      <c r="WVX56" s="615"/>
      <c r="WVY56" s="615" t="s">
        <v>404</v>
      </c>
      <c r="WVZ56" s="615"/>
      <c r="WWA56" s="615"/>
      <c r="WWB56" s="615"/>
      <c r="WWC56" s="615"/>
      <c r="WWD56" s="615"/>
      <c r="WWE56" s="615"/>
      <c r="WWF56" s="615"/>
      <c r="WWG56" s="615"/>
      <c r="WWH56" s="615"/>
      <c r="WWI56" s="615"/>
      <c r="WWJ56" s="615"/>
      <c r="WWK56" s="615"/>
      <c r="WWL56" s="615"/>
      <c r="WWM56" s="615"/>
      <c r="WWN56" s="615"/>
      <c r="WWO56" s="615" t="s">
        <v>404</v>
      </c>
      <c r="WWP56" s="615"/>
      <c r="WWQ56" s="615"/>
      <c r="WWR56" s="615"/>
      <c r="WWS56" s="615"/>
      <c r="WWT56" s="615"/>
      <c r="WWU56" s="615"/>
      <c r="WWV56" s="615"/>
      <c r="WWW56" s="615"/>
      <c r="WWX56" s="615"/>
      <c r="WWY56" s="615"/>
      <c r="WWZ56" s="615"/>
      <c r="WXA56" s="615"/>
      <c r="WXB56" s="615"/>
      <c r="WXC56" s="615"/>
      <c r="WXD56" s="615"/>
      <c r="WXE56" s="615" t="s">
        <v>404</v>
      </c>
      <c r="WXF56" s="615"/>
      <c r="WXG56" s="615"/>
      <c r="WXH56" s="615"/>
      <c r="WXI56" s="615"/>
      <c r="WXJ56" s="615"/>
      <c r="WXK56" s="615"/>
      <c r="WXL56" s="615"/>
      <c r="WXM56" s="615"/>
      <c r="WXN56" s="615"/>
      <c r="WXO56" s="615"/>
      <c r="WXP56" s="615"/>
      <c r="WXQ56" s="615"/>
      <c r="WXR56" s="615"/>
      <c r="WXS56" s="615"/>
      <c r="WXT56" s="615"/>
      <c r="WXU56" s="615" t="s">
        <v>404</v>
      </c>
      <c r="WXV56" s="615"/>
      <c r="WXW56" s="615"/>
      <c r="WXX56" s="615"/>
      <c r="WXY56" s="615"/>
      <c r="WXZ56" s="615"/>
      <c r="WYA56" s="615"/>
      <c r="WYB56" s="615"/>
      <c r="WYC56" s="615"/>
      <c r="WYD56" s="615"/>
      <c r="WYE56" s="615"/>
      <c r="WYF56" s="615"/>
      <c r="WYG56" s="615"/>
      <c r="WYH56" s="615"/>
      <c r="WYI56" s="615"/>
      <c r="WYJ56" s="615"/>
      <c r="WYK56" s="615" t="s">
        <v>404</v>
      </c>
      <c r="WYL56" s="615"/>
      <c r="WYM56" s="615"/>
      <c r="WYN56" s="615"/>
      <c r="WYO56" s="615"/>
      <c r="WYP56" s="615"/>
      <c r="WYQ56" s="615"/>
      <c r="WYR56" s="615"/>
      <c r="WYS56" s="615"/>
      <c r="WYT56" s="615"/>
      <c r="WYU56" s="615"/>
      <c r="WYV56" s="615"/>
      <c r="WYW56" s="615"/>
      <c r="WYX56" s="615"/>
      <c r="WYY56" s="615"/>
      <c r="WYZ56" s="615"/>
      <c r="WZA56" s="615" t="s">
        <v>404</v>
      </c>
      <c r="WZB56" s="615"/>
      <c r="WZC56" s="615"/>
      <c r="WZD56" s="615"/>
      <c r="WZE56" s="615"/>
      <c r="WZF56" s="615"/>
      <c r="WZG56" s="615"/>
      <c r="WZH56" s="615"/>
      <c r="WZI56" s="615"/>
      <c r="WZJ56" s="615"/>
      <c r="WZK56" s="615"/>
      <c r="WZL56" s="615"/>
      <c r="WZM56" s="615"/>
      <c r="WZN56" s="615"/>
      <c r="WZO56" s="615"/>
      <c r="WZP56" s="615"/>
      <c r="WZQ56" s="615" t="s">
        <v>404</v>
      </c>
      <c r="WZR56" s="615"/>
      <c r="WZS56" s="615"/>
      <c r="WZT56" s="615"/>
      <c r="WZU56" s="615"/>
      <c r="WZV56" s="615"/>
      <c r="WZW56" s="615"/>
      <c r="WZX56" s="615"/>
      <c r="WZY56" s="615"/>
      <c r="WZZ56" s="615"/>
      <c r="XAA56" s="615"/>
      <c r="XAB56" s="615"/>
      <c r="XAC56" s="615"/>
      <c r="XAD56" s="615"/>
      <c r="XAE56" s="615"/>
      <c r="XAF56" s="615"/>
      <c r="XAG56" s="615" t="s">
        <v>404</v>
      </c>
      <c r="XAH56" s="615"/>
      <c r="XAI56" s="615"/>
      <c r="XAJ56" s="615"/>
      <c r="XAK56" s="615"/>
      <c r="XAL56" s="615"/>
      <c r="XAM56" s="615"/>
      <c r="XAN56" s="615"/>
      <c r="XAO56" s="615"/>
      <c r="XAP56" s="615"/>
      <c r="XAQ56" s="615"/>
      <c r="XAR56" s="615"/>
      <c r="XAS56" s="615"/>
      <c r="XAT56" s="615"/>
      <c r="XAU56" s="615"/>
      <c r="XAV56" s="615"/>
      <c r="XAW56" s="615" t="s">
        <v>404</v>
      </c>
      <c r="XAX56" s="615"/>
      <c r="XAY56" s="615"/>
      <c r="XAZ56" s="615"/>
      <c r="XBA56" s="615"/>
      <c r="XBB56" s="615"/>
      <c r="XBC56" s="615"/>
      <c r="XBD56" s="615"/>
      <c r="XBE56" s="615"/>
      <c r="XBF56" s="615"/>
      <c r="XBG56" s="615"/>
      <c r="XBH56" s="615"/>
      <c r="XBI56" s="615"/>
      <c r="XBJ56" s="615"/>
      <c r="XBK56" s="615"/>
      <c r="XBL56" s="615"/>
      <c r="XBM56" s="615" t="s">
        <v>404</v>
      </c>
      <c r="XBN56" s="615"/>
      <c r="XBO56" s="615"/>
      <c r="XBP56" s="615"/>
      <c r="XBQ56" s="615"/>
      <c r="XBR56" s="615"/>
      <c r="XBS56" s="615"/>
      <c r="XBT56" s="615"/>
      <c r="XBU56" s="615"/>
      <c r="XBV56" s="615"/>
      <c r="XBW56" s="615"/>
      <c r="XBX56" s="615"/>
      <c r="XBY56" s="615"/>
      <c r="XBZ56" s="615"/>
      <c r="XCA56" s="615"/>
      <c r="XCB56" s="615"/>
      <c r="XCC56" s="615" t="s">
        <v>404</v>
      </c>
      <c r="XCD56" s="615"/>
      <c r="XCE56" s="615"/>
      <c r="XCF56" s="615"/>
      <c r="XCG56" s="615"/>
      <c r="XCH56" s="615"/>
      <c r="XCI56" s="615"/>
      <c r="XCJ56" s="615"/>
      <c r="XCK56" s="615"/>
      <c r="XCL56" s="615"/>
      <c r="XCM56" s="615"/>
      <c r="XCN56" s="615"/>
      <c r="XCO56" s="615"/>
      <c r="XCP56" s="615"/>
      <c r="XCQ56" s="615"/>
      <c r="XCR56" s="615"/>
      <c r="XCS56" s="615" t="s">
        <v>404</v>
      </c>
      <c r="XCT56" s="615"/>
      <c r="XCU56" s="615"/>
      <c r="XCV56" s="615"/>
      <c r="XCW56" s="615"/>
      <c r="XCX56" s="615"/>
      <c r="XCY56" s="615"/>
      <c r="XCZ56" s="615"/>
      <c r="XDA56" s="615"/>
      <c r="XDB56" s="615"/>
      <c r="XDC56" s="615"/>
      <c r="XDD56" s="615"/>
      <c r="XDE56" s="615"/>
      <c r="XDF56" s="615"/>
      <c r="XDG56" s="615"/>
      <c r="XDH56" s="615"/>
      <c r="XDI56" s="615" t="s">
        <v>404</v>
      </c>
      <c r="XDJ56" s="615"/>
      <c r="XDK56" s="615"/>
      <c r="XDL56" s="615"/>
      <c r="XDM56" s="615"/>
      <c r="XDN56" s="615"/>
      <c r="XDO56" s="615"/>
      <c r="XDP56" s="615"/>
      <c r="XDQ56" s="615"/>
      <c r="XDR56" s="615"/>
      <c r="XDS56" s="615"/>
      <c r="XDT56" s="615"/>
      <c r="XDU56" s="615"/>
      <c r="XDV56" s="615"/>
      <c r="XDW56" s="615"/>
      <c r="XDX56" s="615"/>
      <c r="XDY56" s="615" t="s">
        <v>404</v>
      </c>
      <c r="XDZ56" s="615"/>
      <c r="XEA56" s="615"/>
      <c r="XEB56" s="615"/>
      <c r="XEC56" s="615"/>
      <c r="XED56" s="615"/>
      <c r="XEE56" s="615"/>
      <c r="XEF56" s="615"/>
      <c r="XEG56" s="615"/>
      <c r="XEH56" s="615"/>
      <c r="XEI56" s="615"/>
      <c r="XEJ56" s="615"/>
      <c r="XEK56" s="615"/>
      <c r="XEL56" s="615"/>
      <c r="XEM56" s="615"/>
      <c r="XEN56" s="615"/>
      <c r="XEO56" s="615" t="s">
        <v>404</v>
      </c>
      <c r="XEP56" s="615"/>
      <c r="XEQ56" s="615"/>
      <c r="XER56" s="615"/>
      <c r="XES56" s="615"/>
      <c r="XET56" s="615"/>
      <c r="XEU56" s="615"/>
      <c r="XEV56" s="615"/>
      <c r="XEW56" s="615"/>
      <c r="XEX56" s="615"/>
      <c r="XEY56" s="615"/>
      <c r="XEZ56" s="615"/>
      <c r="XFA56" s="615"/>
      <c r="XFB56" s="615"/>
      <c r="XFC56" s="615"/>
      <c r="XFD56" s="615"/>
    </row>
    <row r="57" spans="1:16384" s="77" customFormat="1" ht="16.5" customHeight="1" x14ac:dyDescent="0.3">
      <c r="A57" s="389"/>
      <c r="B57" s="389"/>
      <c r="C57" s="389"/>
      <c r="D57" s="389"/>
      <c r="E57" s="389"/>
      <c r="F57" s="389"/>
      <c r="G57" s="389"/>
      <c r="H57" s="389"/>
      <c r="I57" s="389"/>
      <c r="J57" s="389"/>
      <c r="K57" s="390" t="e">
        <f t="shared" ref="K57:P57" si="6">K58-K61</f>
        <v>#VALUE!</v>
      </c>
      <c r="L57" s="390" t="e">
        <f t="shared" si="6"/>
        <v>#VALUE!</v>
      </c>
      <c r="M57" s="390" t="e">
        <f t="shared" si="6"/>
        <v>#VALUE!</v>
      </c>
      <c r="N57" s="390" t="e">
        <f t="shared" si="6"/>
        <v>#VALUE!</v>
      </c>
      <c r="O57" s="390" t="e">
        <f t="shared" si="6"/>
        <v>#VALUE!</v>
      </c>
      <c r="P57" s="390" t="e">
        <f t="shared" si="6"/>
        <v>#VALUE!</v>
      </c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90">
        <f t="shared" ref="AA57:AF57" si="7">AA58-AA61</f>
        <v>0</v>
      </c>
      <c r="AB57" s="390">
        <f t="shared" si="7"/>
        <v>0</v>
      </c>
      <c r="AC57" s="390">
        <f t="shared" si="7"/>
        <v>0</v>
      </c>
      <c r="AD57" s="390">
        <f t="shared" si="7"/>
        <v>0</v>
      </c>
      <c r="AE57" s="390">
        <f t="shared" si="7"/>
        <v>0</v>
      </c>
      <c r="AF57" s="390">
        <f t="shared" si="7"/>
        <v>0</v>
      </c>
      <c r="AG57" s="389"/>
      <c r="AH57" s="389"/>
      <c r="AI57" s="389"/>
      <c r="AJ57" s="389"/>
      <c r="AK57" s="389"/>
      <c r="AL57" s="389"/>
      <c r="AM57" s="389"/>
      <c r="AN57" s="389"/>
      <c r="AO57" s="389"/>
      <c r="AP57" s="389"/>
      <c r="AQ57" s="390">
        <f t="shared" ref="AQ57:AV57" si="8">AQ58-AQ61</f>
        <v>0</v>
      </c>
      <c r="AR57" s="390">
        <f t="shared" si="8"/>
        <v>0</v>
      </c>
      <c r="AS57" s="390">
        <f t="shared" si="8"/>
        <v>0</v>
      </c>
      <c r="AT57" s="390">
        <f t="shared" si="8"/>
        <v>0</v>
      </c>
      <c r="AU57" s="390">
        <f t="shared" si="8"/>
        <v>0</v>
      </c>
      <c r="AV57" s="390">
        <f t="shared" si="8"/>
        <v>0</v>
      </c>
      <c r="AW57" s="389"/>
      <c r="AX57" s="389"/>
      <c r="AY57" s="389"/>
      <c r="AZ57" s="389"/>
      <c r="BA57" s="389"/>
      <c r="BB57" s="389"/>
      <c r="BC57" s="389"/>
      <c r="BD57" s="389"/>
      <c r="BE57" s="389"/>
      <c r="BF57" s="389"/>
      <c r="BG57" s="390">
        <f t="shared" ref="BG57:BL57" si="9">BG58-BG61</f>
        <v>0</v>
      </c>
      <c r="BH57" s="390">
        <f t="shared" si="9"/>
        <v>0</v>
      </c>
      <c r="BI57" s="390">
        <f t="shared" si="9"/>
        <v>0</v>
      </c>
      <c r="BJ57" s="390">
        <f t="shared" si="9"/>
        <v>0</v>
      </c>
      <c r="BK57" s="390">
        <f t="shared" si="9"/>
        <v>0</v>
      </c>
      <c r="BL57" s="390">
        <f t="shared" si="9"/>
        <v>0</v>
      </c>
      <c r="BM57" s="389"/>
      <c r="BN57" s="389"/>
      <c r="BO57" s="389"/>
      <c r="BP57" s="389"/>
      <c r="BQ57" s="389"/>
      <c r="BR57" s="389"/>
      <c r="BS57" s="389"/>
      <c r="BT57" s="389"/>
      <c r="BU57" s="389"/>
      <c r="BV57" s="389"/>
      <c r="BW57" s="390">
        <f t="shared" ref="BW57:CB57" si="10">BW58-BW61</f>
        <v>0</v>
      </c>
      <c r="BX57" s="390">
        <f t="shared" si="10"/>
        <v>0</v>
      </c>
      <c r="BY57" s="390">
        <f t="shared" si="10"/>
        <v>0</v>
      </c>
      <c r="BZ57" s="390">
        <f t="shared" si="10"/>
        <v>0</v>
      </c>
      <c r="CA57" s="390">
        <f t="shared" si="10"/>
        <v>0</v>
      </c>
      <c r="CB57" s="390">
        <f t="shared" si="10"/>
        <v>0</v>
      </c>
      <c r="CC57" s="389"/>
      <c r="CD57" s="389"/>
      <c r="CE57" s="389"/>
      <c r="CF57" s="389"/>
      <c r="CG57" s="389"/>
      <c r="CH57" s="389"/>
      <c r="CI57" s="389"/>
      <c r="CJ57" s="389"/>
      <c r="CK57" s="389"/>
      <c r="CL57" s="389"/>
      <c r="CM57" s="390">
        <f t="shared" ref="CM57:CR57" si="11">CM58-CM61</f>
        <v>0</v>
      </c>
      <c r="CN57" s="390">
        <f t="shared" si="11"/>
        <v>0</v>
      </c>
      <c r="CO57" s="390">
        <f t="shared" si="11"/>
        <v>0</v>
      </c>
      <c r="CP57" s="390">
        <f t="shared" si="11"/>
        <v>0</v>
      </c>
      <c r="CQ57" s="390">
        <f t="shared" si="11"/>
        <v>0</v>
      </c>
      <c r="CR57" s="390">
        <f t="shared" si="11"/>
        <v>0</v>
      </c>
      <c r="CS57" s="389"/>
      <c r="CT57" s="389"/>
      <c r="CU57" s="389"/>
      <c r="CV57" s="389"/>
      <c r="CW57" s="389"/>
      <c r="CX57" s="389"/>
      <c r="CY57" s="389"/>
      <c r="CZ57" s="389"/>
      <c r="DA57" s="389"/>
      <c r="DB57" s="389"/>
      <c r="DC57" s="390">
        <f t="shared" ref="DC57:DH57" si="12">DC58-DC61</f>
        <v>0</v>
      </c>
      <c r="DD57" s="390">
        <f t="shared" si="12"/>
        <v>0</v>
      </c>
      <c r="DE57" s="390">
        <f t="shared" si="12"/>
        <v>0</v>
      </c>
      <c r="DF57" s="390">
        <f t="shared" si="12"/>
        <v>0</v>
      </c>
      <c r="DG57" s="390">
        <f t="shared" si="12"/>
        <v>0</v>
      </c>
      <c r="DH57" s="390">
        <f t="shared" si="12"/>
        <v>0</v>
      </c>
      <c r="DI57" s="389"/>
      <c r="DJ57" s="389"/>
      <c r="DK57" s="389"/>
      <c r="DL57" s="389"/>
      <c r="DM57" s="389"/>
      <c r="DN57" s="389"/>
      <c r="DO57" s="389"/>
      <c r="DP57" s="389"/>
      <c r="DQ57" s="389"/>
      <c r="DR57" s="389"/>
      <c r="DS57" s="390">
        <f t="shared" ref="DS57:DX57" si="13">DS58-DS61</f>
        <v>0</v>
      </c>
      <c r="DT57" s="390">
        <f t="shared" si="13"/>
        <v>0</v>
      </c>
      <c r="DU57" s="390">
        <f t="shared" si="13"/>
        <v>0</v>
      </c>
      <c r="DV57" s="390">
        <f t="shared" si="13"/>
        <v>0</v>
      </c>
      <c r="DW57" s="390">
        <f t="shared" si="13"/>
        <v>0</v>
      </c>
      <c r="DX57" s="390">
        <f t="shared" si="13"/>
        <v>0</v>
      </c>
      <c r="DY57" s="389"/>
      <c r="DZ57" s="389"/>
      <c r="EA57" s="389"/>
      <c r="EB57" s="389"/>
      <c r="EC57" s="389"/>
      <c r="ED57" s="389"/>
      <c r="EE57" s="389"/>
      <c r="EF57" s="389"/>
      <c r="EG57" s="389"/>
      <c r="EH57" s="389"/>
      <c r="EI57" s="390">
        <f t="shared" ref="EI57:EN57" si="14">EI58-EI61</f>
        <v>0</v>
      </c>
      <c r="EJ57" s="390">
        <f t="shared" si="14"/>
        <v>0</v>
      </c>
      <c r="EK57" s="390">
        <f t="shared" si="14"/>
        <v>0</v>
      </c>
      <c r="EL57" s="390">
        <f t="shared" si="14"/>
        <v>0</v>
      </c>
      <c r="EM57" s="390">
        <f t="shared" si="14"/>
        <v>0</v>
      </c>
      <c r="EN57" s="390">
        <f t="shared" si="14"/>
        <v>0</v>
      </c>
      <c r="EO57" s="389"/>
      <c r="EP57" s="389"/>
      <c r="EQ57" s="389"/>
      <c r="ER57" s="389"/>
      <c r="ES57" s="389"/>
      <c r="ET57" s="389"/>
      <c r="EU57" s="389"/>
      <c r="EV57" s="389"/>
      <c r="EW57" s="389"/>
      <c r="EX57" s="389"/>
      <c r="EY57" s="390">
        <f t="shared" ref="EY57:FD57" si="15">EY58-EY61</f>
        <v>0</v>
      </c>
      <c r="EZ57" s="390">
        <f t="shared" si="15"/>
        <v>0</v>
      </c>
      <c r="FA57" s="390">
        <f t="shared" si="15"/>
        <v>0</v>
      </c>
      <c r="FB57" s="390">
        <f t="shared" si="15"/>
        <v>0</v>
      </c>
      <c r="FC57" s="390">
        <f t="shared" si="15"/>
        <v>0</v>
      </c>
      <c r="FD57" s="390">
        <f t="shared" si="15"/>
        <v>0</v>
      </c>
      <c r="FE57" s="389"/>
      <c r="FF57" s="389"/>
      <c r="FG57" s="389"/>
      <c r="FH57" s="389"/>
      <c r="FI57" s="389"/>
      <c r="FJ57" s="389"/>
      <c r="FK57" s="389"/>
      <c r="FL57" s="389"/>
      <c r="FM57" s="389"/>
      <c r="FN57" s="389"/>
      <c r="FO57" s="390">
        <f t="shared" ref="FO57:FT57" si="16">FO58-FO61</f>
        <v>0</v>
      </c>
      <c r="FP57" s="390">
        <f t="shared" si="16"/>
        <v>0</v>
      </c>
      <c r="FQ57" s="390">
        <f t="shared" si="16"/>
        <v>0</v>
      </c>
      <c r="FR57" s="390">
        <f t="shared" si="16"/>
        <v>0</v>
      </c>
      <c r="FS57" s="390">
        <f t="shared" si="16"/>
        <v>0</v>
      </c>
      <c r="FT57" s="390">
        <f t="shared" si="16"/>
        <v>0</v>
      </c>
      <c r="FU57" s="389"/>
      <c r="FV57" s="389"/>
      <c r="FW57" s="389"/>
      <c r="FX57" s="389"/>
      <c r="FY57" s="389"/>
      <c r="FZ57" s="389"/>
      <c r="GA57" s="389"/>
      <c r="GB57" s="389"/>
      <c r="GC57" s="389"/>
      <c r="GD57" s="389"/>
      <c r="GE57" s="390">
        <f t="shared" ref="GE57:GJ57" si="17">GE58-GE61</f>
        <v>0</v>
      </c>
      <c r="GF57" s="390">
        <f t="shared" si="17"/>
        <v>0</v>
      </c>
      <c r="GG57" s="390">
        <f t="shared" si="17"/>
        <v>0</v>
      </c>
      <c r="GH57" s="390">
        <f t="shared" si="17"/>
        <v>0</v>
      </c>
      <c r="GI57" s="390">
        <f t="shared" si="17"/>
        <v>0</v>
      </c>
      <c r="GJ57" s="390">
        <f t="shared" si="17"/>
        <v>0</v>
      </c>
      <c r="GK57" s="389"/>
      <c r="GL57" s="389"/>
      <c r="GM57" s="389"/>
      <c r="GN57" s="389"/>
      <c r="GO57" s="389"/>
      <c r="GP57" s="389"/>
      <c r="GQ57" s="389"/>
      <c r="GR57" s="389"/>
      <c r="GS57" s="389"/>
      <c r="GT57" s="389"/>
      <c r="GU57" s="390">
        <f t="shared" ref="GU57:GZ57" si="18">GU58-GU61</f>
        <v>0</v>
      </c>
      <c r="GV57" s="390">
        <f t="shared" si="18"/>
        <v>0</v>
      </c>
      <c r="GW57" s="390">
        <f t="shared" si="18"/>
        <v>0</v>
      </c>
      <c r="GX57" s="390">
        <f t="shared" si="18"/>
        <v>0</v>
      </c>
      <c r="GY57" s="390">
        <f t="shared" si="18"/>
        <v>0</v>
      </c>
      <c r="GZ57" s="390">
        <f t="shared" si="18"/>
        <v>0</v>
      </c>
      <c r="HA57" s="389"/>
      <c r="HB57" s="389"/>
      <c r="HC57" s="389"/>
      <c r="HD57" s="389"/>
      <c r="HE57" s="389"/>
      <c r="HF57" s="389"/>
      <c r="HG57" s="389"/>
      <c r="HH57" s="389"/>
      <c r="HI57" s="389"/>
      <c r="HJ57" s="389"/>
      <c r="HK57" s="390">
        <f t="shared" ref="HK57:HP57" si="19">HK58-HK61</f>
        <v>0</v>
      </c>
      <c r="HL57" s="390">
        <f t="shared" si="19"/>
        <v>0</v>
      </c>
      <c r="HM57" s="390">
        <f t="shared" si="19"/>
        <v>0</v>
      </c>
      <c r="HN57" s="390">
        <f t="shared" si="19"/>
        <v>0</v>
      </c>
      <c r="HO57" s="390">
        <f t="shared" si="19"/>
        <v>0</v>
      </c>
      <c r="HP57" s="390">
        <f t="shared" si="19"/>
        <v>0</v>
      </c>
      <c r="HQ57" s="389"/>
      <c r="HR57" s="389"/>
      <c r="HS57" s="389"/>
      <c r="HT57" s="389"/>
      <c r="HU57" s="389"/>
      <c r="HV57" s="389"/>
      <c r="HW57" s="389"/>
      <c r="HX57" s="389"/>
      <c r="HY57" s="389"/>
      <c r="HZ57" s="389"/>
      <c r="IA57" s="390">
        <f t="shared" ref="IA57:IF57" si="20">IA58-IA61</f>
        <v>0</v>
      </c>
      <c r="IB57" s="390">
        <f t="shared" si="20"/>
        <v>0</v>
      </c>
      <c r="IC57" s="390">
        <f t="shared" si="20"/>
        <v>0</v>
      </c>
      <c r="ID57" s="390">
        <f t="shared" si="20"/>
        <v>0</v>
      </c>
      <c r="IE57" s="390">
        <f t="shared" si="20"/>
        <v>0</v>
      </c>
      <c r="IF57" s="390">
        <f t="shared" si="20"/>
        <v>0</v>
      </c>
      <c r="IG57" s="389"/>
      <c r="IH57" s="389"/>
      <c r="II57" s="389"/>
      <c r="IJ57" s="389"/>
      <c r="IK57" s="389"/>
      <c r="IL57" s="389"/>
      <c r="IM57" s="389"/>
      <c r="IN57" s="389"/>
      <c r="IO57" s="389"/>
      <c r="IP57" s="389"/>
      <c r="IQ57" s="390">
        <f t="shared" ref="IQ57:IV57" si="21">IQ58-IQ61</f>
        <v>0</v>
      </c>
      <c r="IR57" s="390">
        <f t="shared" si="21"/>
        <v>0</v>
      </c>
      <c r="IS57" s="390">
        <f t="shared" si="21"/>
        <v>0</v>
      </c>
      <c r="IT57" s="390">
        <f t="shared" si="21"/>
        <v>0</v>
      </c>
      <c r="IU57" s="390">
        <f t="shared" si="21"/>
        <v>0</v>
      </c>
      <c r="IV57" s="390">
        <f t="shared" si="21"/>
        <v>0</v>
      </c>
      <c r="IW57" s="389"/>
      <c r="IX57" s="389"/>
      <c r="IY57" s="389"/>
      <c r="IZ57" s="389"/>
      <c r="JA57" s="389"/>
      <c r="JB57" s="389"/>
      <c r="JC57" s="389"/>
      <c r="JD57" s="389"/>
      <c r="JE57" s="389"/>
      <c r="JF57" s="389"/>
      <c r="JG57" s="390">
        <f t="shared" ref="JG57:JL57" si="22">JG58-JG61</f>
        <v>0</v>
      </c>
      <c r="JH57" s="390">
        <f t="shared" si="22"/>
        <v>0</v>
      </c>
      <c r="JI57" s="390">
        <f t="shared" si="22"/>
        <v>0</v>
      </c>
      <c r="JJ57" s="390">
        <f t="shared" si="22"/>
        <v>0</v>
      </c>
      <c r="JK57" s="390">
        <f t="shared" si="22"/>
        <v>0</v>
      </c>
      <c r="JL57" s="390">
        <f t="shared" si="22"/>
        <v>0</v>
      </c>
      <c r="JM57" s="389"/>
      <c r="JN57" s="389"/>
      <c r="JO57" s="389"/>
      <c r="JP57" s="389"/>
      <c r="JQ57" s="389"/>
      <c r="JR57" s="389"/>
      <c r="JS57" s="389"/>
      <c r="JT57" s="389"/>
      <c r="JU57" s="389"/>
      <c r="JV57" s="389"/>
      <c r="JW57" s="390">
        <f t="shared" ref="JW57:KB57" si="23">JW58-JW61</f>
        <v>0</v>
      </c>
      <c r="JX57" s="390">
        <f t="shared" si="23"/>
        <v>0</v>
      </c>
      <c r="JY57" s="390">
        <f t="shared" si="23"/>
        <v>0</v>
      </c>
      <c r="JZ57" s="390">
        <f t="shared" si="23"/>
        <v>0</v>
      </c>
      <c r="KA57" s="390">
        <f t="shared" si="23"/>
        <v>0</v>
      </c>
      <c r="KB57" s="390">
        <f t="shared" si="23"/>
        <v>0</v>
      </c>
      <c r="KC57" s="389"/>
      <c r="KD57" s="389"/>
      <c r="KE57" s="389"/>
      <c r="KF57" s="389"/>
      <c r="KG57" s="389"/>
      <c r="KH57" s="389"/>
      <c r="KI57" s="389"/>
      <c r="KJ57" s="389"/>
      <c r="KK57" s="389"/>
      <c r="KL57" s="389"/>
      <c r="KM57" s="390">
        <f t="shared" ref="KM57:KR57" si="24">KM58-KM61</f>
        <v>0</v>
      </c>
      <c r="KN57" s="390">
        <f t="shared" si="24"/>
        <v>0</v>
      </c>
      <c r="KO57" s="390">
        <f t="shared" si="24"/>
        <v>0</v>
      </c>
      <c r="KP57" s="390">
        <f t="shared" si="24"/>
        <v>0</v>
      </c>
      <c r="KQ57" s="390">
        <f t="shared" si="24"/>
        <v>0</v>
      </c>
      <c r="KR57" s="390">
        <f t="shared" si="24"/>
        <v>0</v>
      </c>
      <c r="KS57" s="389"/>
      <c r="KT57" s="389"/>
      <c r="KU57" s="389"/>
      <c r="KV57" s="389"/>
      <c r="KW57" s="389"/>
      <c r="KX57" s="389"/>
      <c r="KY57" s="389"/>
      <c r="KZ57" s="389"/>
      <c r="LA57" s="389"/>
      <c r="LB57" s="389"/>
      <c r="LC57" s="390">
        <f t="shared" ref="LC57:LH57" si="25">LC58-LC61</f>
        <v>0</v>
      </c>
      <c r="LD57" s="390">
        <f t="shared" si="25"/>
        <v>0</v>
      </c>
      <c r="LE57" s="390">
        <f t="shared" si="25"/>
        <v>0</v>
      </c>
      <c r="LF57" s="390">
        <f t="shared" si="25"/>
        <v>0</v>
      </c>
      <c r="LG57" s="390">
        <f t="shared" si="25"/>
        <v>0</v>
      </c>
      <c r="LH57" s="390">
        <f t="shared" si="25"/>
        <v>0</v>
      </c>
      <c r="LI57" s="389"/>
      <c r="LJ57" s="389"/>
      <c r="LK57" s="389"/>
      <c r="LL57" s="389"/>
      <c r="LM57" s="389"/>
      <c r="LN57" s="389"/>
      <c r="LO57" s="389"/>
      <c r="LP57" s="389"/>
      <c r="LQ57" s="389"/>
      <c r="LR57" s="389"/>
      <c r="LS57" s="390">
        <f t="shared" ref="LS57:LX57" si="26">LS58-LS61</f>
        <v>0</v>
      </c>
      <c r="LT57" s="390">
        <f t="shared" si="26"/>
        <v>0</v>
      </c>
      <c r="LU57" s="390">
        <f t="shared" si="26"/>
        <v>0</v>
      </c>
      <c r="LV57" s="390">
        <f t="shared" si="26"/>
        <v>0</v>
      </c>
      <c r="LW57" s="390">
        <f t="shared" si="26"/>
        <v>0</v>
      </c>
      <c r="LX57" s="390">
        <f t="shared" si="26"/>
        <v>0</v>
      </c>
      <c r="LY57" s="389"/>
      <c r="LZ57" s="389"/>
      <c r="MA57" s="389"/>
      <c r="MB57" s="389"/>
      <c r="MC57" s="389"/>
      <c r="MD57" s="389"/>
      <c r="ME57" s="389"/>
      <c r="MF57" s="389"/>
      <c r="MG57" s="389"/>
      <c r="MH57" s="389"/>
      <c r="MI57" s="390">
        <f t="shared" ref="MI57:MN57" si="27">MI58-MI61</f>
        <v>0</v>
      </c>
      <c r="MJ57" s="390">
        <f t="shared" si="27"/>
        <v>0</v>
      </c>
      <c r="MK57" s="390">
        <f t="shared" si="27"/>
        <v>0</v>
      </c>
      <c r="ML57" s="390">
        <f t="shared" si="27"/>
        <v>0</v>
      </c>
      <c r="MM57" s="390">
        <f t="shared" si="27"/>
        <v>0</v>
      </c>
      <c r="MN57" s="390">
        <f t="shared" si="27"/>
        <v>0</v>
      </c>
      <c r="MO57" s="389"/>
      <c r="MP57" s="389"/>
      <c r="MQ57" s="389"/>
      <c r="MR57" s="389"/>
      <c r="MS57" s="389"/>
      <c r="MT57" s="389"/>
      <c r="MU57" s="389"/>
      <c r="MV57" s="389"/>
      <c r="MW57" s="389"/>
      <c r="MX57" s="389"/>
      <c r="MY57" s="390">
        <f t="shared" ref="MY57:ND57" si="28">MY58-MY61</f>
        <v>0</v>
      </c>
      <c r="MZ57" s="390">
        <f t="shared" si="28"/>
        <v>0</v>
      </c>
      <c r="NA57" s="390">
        <f t="shared" si="28"/>
        <v>0</v>
      </c>
      <c r="NB57" s="390">
        <f t="shared" si="28"/>
        <v>0</v>
      </c>
      <c r="NC57" s="390">
        <f t="shared" si="28"/>
        <v>0</v>
      </c>
      <c r="ND57" s="390">
        <f t="shared" si="28"/>
        <v>0</v>
      </c>
      <c r="NE57" s="389"/>
      <c r="NF57" s="389"/>
      <c r="NG57" s="389"/>
      <c r="NH57" s="389"/>
      <c r="NI57" s="389"/>
      <c r="NJ57" s="389"/>
      <c r="NK57" s="389"/>
      <c r="NL57" s="389"/>
      <c r="NM57" s="389"/>
      <c r="NN57" s="389"/>
      <c r="NO57" s="390">
        <f t="shared" ref="NO57:NT57" si="29">NO58-NO61</f>
        <v>0</v>
      </c>
      <c r="NP57" s="390">
        <f t="shared" si="29"/>
        <v>0</v>
      </c>
      <c r="NQ57" s="390">
        <f t="shared" si="29"/>
        <v>0</v>
      </c>
      <c r="NR57" s="390">
        <f t="shared" si="29"/>
        <v>0</v>
      </c>
      <c r="NS57" s="390">
        <f t="shared" si="29"/>
        <v>0</v>
      </c>
      <c r="NT57" s="390">
        <f t="shared" si="29"/>
        <v>0</v>
      </c>
      <c r="NU57" s="389"/>
      <c r="NV57" s="389"/>
      <c r="NW57" s="389"/>
      <c r="NX57" s="389"/>
      <c r="NY57" s="389"/>
      <c r="NZ57" s="389"/>
      <c r="OA57" s="389"/>
      <c r="OB57" s="389"/>
      <c r="OC57" s="389"/>
      <c r="OD57" s="389"/>
      <c r="OE57" s="390">
        <f t="shared" ref="OE57:OJ57" si="30">OE58-OE61</f>
        <v>0</v>
      </c>
      <c r="OF57" s="390">
        <f t="shared" si="30"/>
        <v>0</v>
      </c>
      <c r="OG57" s="390">
        <f t="shared" si="30"/>
        <v>0</v>
      </c>
      <c r="OH57" s="390">
        <f t="shared" si="30"/>
        <v>0</v>
      </c>
      <c r="OI57" s="390">
        <f t="shared" si="30"/>
        <v>0</v>
      </c>
      <c r="OJ57" s="390">
        <f t="shared" si="30"/>
        <v>0</v>
      </c>
      <c r="OK57" s="389"/>
      <c r="OL57" s="389"/>
      <c r="OM57" s="389"/>
      <c r="ON57" s="389"/>
      <c r="OO57" s="389"/>
      <c r="OP57" s="389"/>
      <c r="OQ57" s="389"/>
      <c r="OR57" s="389"/>
      <c r="OS57" s="389"/>
      <c r="OT57" s="389"/>
      <c r="OU57" s="390">
        <f t="shared" ref="OU57:OZ57" si="31">OU58-OU61</f>
        <v>0</v>
      </c>
      <c r="OV57" s="390">
        <f t="shared" si="31"/>
        <v>0</v>
      </c>
      <c r="OW57" s="390">
        <f t="shared" si="31"/>
        <v>0</v>
      </c>
      <c r="OX57" s="390">
        <f t="shared" si="31"/>
        <v>0</v>
      </c>
      <c r="OY57" s="390">
        <f t="shared" si="31"/>
        <v>0</v>
      </c>
      <c r="OZ57" s="390">
        <f t="shared" si="31"/>
        <v>0</v>
      </c>
      <c r="PA57" s="389"/>
      <c r="PB57" s="389"/>
      <c r="PC57" s="389"/>
      <c r="PD57" s="389"/>
      <c r="PE57" s="389"/>
      <c r="PF57" s="389"/>
      <c r="PG57" s="389"/>
      <c r="PH57" s="389"/>
      <c r="PI57" s="389"/>
      <c r="PJ57" s="389"/>
      <c r="PK57" s="390">
        <f t="shared" ref="PK57:PP57" si="32">PK58-PK61</f>
        <v>0</v>
      </c>
      <c r="PL57" s="390">
        <f t="shared" si="32"/>
        <v>0</v>
      </c>
      <c r="PM57" s="390">
        <f t="shared" si="32"/>
        <v>0</v>
      </c>
      <c r="PN57" s="390">
        <f t="shared" si="32"/>
        <v>0</v>
      </c>
      <c r="PO57" s="390">
        <f t="shared" si="32"/>
        <v>0</v>
      </c>
      <c r="PP57" s="390">
        <f t="shared" si="32"/>
        <v>0</v>
      </c>
      <c r="PQ57" s="389"/>
      <c r="PR57" s="389"/>
      <c r="PS57" s="389"/>
      <c r="PT57" s="389"/>
      <c r="PU57" s="389"/>
      <c r="PV57" s="389"/>
      <c r="PW57" s="389"/>
      <c r="PX57" s="389"/>
      <c r="PY57" s="389"/>
      <c r="PZ57" s="389"/>
      <c r="QA57" s="390">
        <f t="shared" ref="QA57:QF57" si="33">QA58-QA61</f>
        <v>0</v>
      </c>
      <c r="QB57" s="390">
        <f t="shared" si="33"/>
        <v>0</v>
      </c>
      <c r="QC57" s="390">
        <f t="shared" si="33"/>
        <v>0</v>
      </c>
      <c r="QD57" s="390">
        <f t="shared" si="33"/>
        <v>0</v>
      </c>
      <c r="QE57" s="390">
        <f t="shared" si="33"/>
        <v>0</v>
      </c>
      <c r="QF57" s="390">
        <f t="shared" si="33"/>
        <v>0</v>
      </c>
      <c r="QG57" s="389"/>
      <c r="QH57" s="389"/>
      <c r="QI57" s="389"/>
      <c r="QJ57" s="389"/>
      <c r="QK57" s="389"/>
      <c r="QL57" s="389"/>
      <c r="QM57" s="389"/>
      <c r="QN57" s="389"/>
      <c r="QO57" s="389"/>
      <c r="QP57" s="389"/>
      <c r="QQ57" s="390">
        <f t="shared" ref="QQ57:QV57" si="34">QQ58-QQ61</f>
        <v>0</v>
      </c>
      <c r="QR57" s="390">
        <f t="shared" si="34"/>
        <v>0</v>
      </c>
      <c r="QS57" s="390">
        <f t="shared" si="34"/>
        <v>0</v>
      </c>
      <c r="QT57" s="390">
        <f t="shared" si="34"/>
        <v>0</v>
      </c>
      <c r="QU57" s="390">
        <f t="shared" si="34"/>
        <v>0</v>
      </c>
      <c r="QV57" s="390">
        <f t="shared" si="34"/>
        <v>0</v>
      </c>
      <c r="QW57" s="389"/>
      <c r="QX57" s="389"/>
      <c r="QY57" s="389"/>
      <c r="QZ57" s="389"/>
      <c r="RA57" s="389"/>
      <c r="RB57" s="389"/>
      <c r="RC57" s="389"/>
      <c r="RD57" s="389"/>
      <c r="RE57" s="389"/>
      <c r="RF57" s="389"/>
      <c r="RG57" s="390">
        <f t="shared" ref="RG57:RL57" si="35">RG58-RG61</f>
        <v>0</v>
      </c>
      <c r="RH57" s="390">
        <f t="shared" si="35"/>
        <v>0</v>
      </c>
      <c r="RI57" s="390">
        <f t="shared" si="35"/>
        <v>0</v>
      </c>
      <c r="RJ57" s="390">
        <f t="shared" si="35"/>
        <v>0</v>
      </c>
      <c r="RK57" s="390">
        <f t="shared" si="35"/>
        <v>0</v>
      </c>
      <c r="RL57" s="390">
        <f t="shared" si="35"/>
        <v>0</v>
      </c>
      <c r="RM57" s="389"/>
      <c r="RN57" s="389"/>
      <c r="RO57" s="389"/>
      <c r="RP57" s="389"/>
      <c r="RQ57" s="389"/>
      <c r="RR57" s="389"/>
      <c r="RS57" s="389"/>
      <c r="RT57" s="389"/>
      <c r="RU57" s="389"/>
      <c r="RV57" s="389"/>
      <c r="RW57" s="390">
        <f t="shared" ref="RW57:SB57" si="36">RW58-RW61</f>
        <v>0</v>
      </c>
      <c r="RX57" s="390">
        <f t="shared" si="36"/>
        <v>0</v>
      </c>
      <c r="RY57" s="390">
        <f t="shared" si="36"/>
        <v>0</v>
      </c>
      <c r="RZ57" s="390">
        <f t="shared" si="36"/>
        <v>0</v>
      </c>
      <c r="SA57" s="390">
        <f t="shared" si="36"/>
        <v>0</v>
      </c>
      <c r="SB57" s="390">
        <f t="shared" si="36"/>
        <v>0</v>
      </c>
      <c r="SC57" s="389"/>
      <c r="SD57" s="389"/>
      <c r="SE57" s="389"/>
      <c r="SF57" s="389"/>
      <c r="SG57" s="389"/>
      <c r="SH57" s="389"/>
      <c r="SI57" s="389"/>
      <c r="SJ57" s="389"/>
      <c r="SK57" s="389"/>
      <c r="SL57" s="389"/>
      <c r="SM57" s="390">
        <f t="shared" ref="SM57:SR57" si="37">SM58-SM61</f>
        <v>0</v>
      </c>
      <c r="SN57" s="390">
        <f t="shared" si="37"/>
        <v>0</v>
      </c>
      <c r="SO57" s="390">
        <f t="shared" si="37"/>
        <v>0</v>
      </c>
      <c r="SP57" s="390">
        <f t="shared" si="37"/>
        <v>0</v>
      </c>
      <c r="SQ57" s="390">
        <f t="shared" si="37"/>
        <v>0</v>
      </c>
      <c r="SR57" s="390">
        <f t="shared" si="37"/>
        <v>0</v>
      </c>
      <c r="SS57" s="389"/>
      <c r="ST57" s="389"/>
      <c r="SU57" s="389"/>
      <c r="SV57" s="389"/>
      <c r="SW57" s="389"/>
      <c r="SX57" s="389"/>
      <c r="SY57" s="389"/>
      <c r="SZ57" s="389"/>
      <c r="TA57" s="389"/>
      <c r="TB57" s="389"/>
      <c r="TC57" s="390">
        <f t="shared" ref="TC57:TH57" si="38">TC58-TC61</f>
        <v>0</v>
      </c>
      <c r="TD57" s="390">
        <f t="shared" si="38"/>
        <v>0</v>
      </c>
      <c r="TE57" s="390">
        <f t="shared" si="38"/>
        <v>0</v>
      </c>
      <c r="TF57" s="390">
        <f t="shared" si="38"/>
        <v>0</v>
      </c>
      <c r="TG57" s="390">
        <f t="shared" si="38"/>
        <v>0</v>
      </c>
      <c r="TH57" s="390">
        <f t="shared" si="38"/>
        <v>0</v>
      </c>
      <c r="TI57" s="389"/>
      <c r="TJ57" s="389"/>
      <c r="TK57" s="389"/>
      <c r="TL57" s="389"/>
      <c r="TM57" s="389"/>
      <c r="TN57" s="389"/>
      <c r="TO57" s="389"/>
      <c r="TP57" s="389"/>
      <c r="TQ57" s="389"/>
      <c r="TR57" s="389"/>
      <c r="TS57" s="390">
        <f t="shared" ref="TS57:TX57" si="39">TS58-TS61</f>
        <v>0</v>
      </c>
      <c r="TT57" s="390">
        <f t="shared" si="39"/>
        <v>0</v>
      </c>
      <c r="TU57" s="390">
        <f t="shared" si="39"/>
        <v>0</v>
      </c>
      <c r="TV57" s="390">
        <f t="shared" si="39"/>
        <v>0</v>
      </c>
      <c r="TW57" s="390">
        <f t="shared" si="39"/>
        <v>0</v>
      </c>
      <c r="TX57" s="390">
        <f t="shared" si="39"/>
        <v>0</v>
      </c>
      <c r="TY57" s="389"/>
      <c r="TZ57" s="389"/>
      <c r="UA57" s="389"/>
      <c r="UB57" s="389"/>
      <c r="UC57" s="389"/>
      <c r="UD57" s="389"/>
      <c r="UE57" s="389"/>
      <c r="UF57" s="389"/>
      <c r="UG57" s="389"/>
      <c r="UH57" s="389"/>
      <c r="UI57" s="390">
        <f t="shared" ref="UI57:UN57" si="40">UI58-UI61</f>
        <v>0</v>
      </c>
      <c r="UJ57" s="390">
        <f t="shared" si="40"/>
        <v>0</v>
      </c>
      <c r="UK57" s="390">
        <f t="shared" si="40"/>
        <v>0</v>
      </c>
      <c r="UL57" s="390">
        <f t="shared" si="40"/>
        <v>0</v>
      </c>
      <c r="UM57" s="390">
        <f t="shared" si="40"/>
        <v>0</v>
      </c>
      <c r="UN57" s="390">
        <f t="shared" si="40"/>
        <v>0</v>
      </c>
      <c r="UO57" s="389"/>
      <c r="UP57" s="389"/>
      <c r="UQ57" s="389"/>
      <c r="UR57" s="389"/>
      <c r="US57" s="389"/>
      <c r="UT57" s="389"/>
      <c r="UU57" s="389"/>
      <c r="UV57" s="389"/>
      <c r="UW57" s="389"/>
      <c r="UX57" s="389"/>
      <c r="UY57" s="390">
        <f t="shared" ref="UY57:VD57" si="41">UY58-UY61</f>
        <v>0</v>
      </c>
      <c r="UZ57" s="390">
        <f t="shared" si="41"/>
        <v>0</v>
      </c>
      <c r="VA57" s="390">
        <f t="shared" si="41"/>
        <v>0</v>
      </c>
      <c r="VB57" s="390">
        <f t="shared" si="41"/>
        <v>0</v>
      </c>
      <c r="VC57" s="390">
        <f t="shared" si="41"/>
        <v>0</v>
      </c>
      <c r="VD57" s="390">
        <f t="shared" si="41"/>
        <v>0</v>
      </c>
      <c r="VE57" s="389"/>
      <c r="VF57" s="389"/>
      <c r="VG57" s="389"/>
      <c r="VH57" s="389"/>
      <c r="VI57" s="389"/>
      <c r="VJ57" s="389"/>
      <c r="VK57" s="389"/>
      <c r="VL57" s="389"/>
      <c r="VM57" s="389"/>
      <c r="VN57" s="389"/>
      <c r="VO57" s="390">
        <f t="shared" ref="VO57:VT57" si="42">VO58-VO61</f>
        <v>0</v>
      </c>
      <c r="VP57" s="390">
        <f t="shared" si="42"/>
        <v>0</v>
      </c>
      <c r="VQ57" s="390">
        <f t="shared" si="42"/>
        <v>0</v>
      </c>
      <c r="VR57" s="390">
        <f t="shared" si="42"/>
        <v>0</v>
      </c>
      <c r="VS57" s="390">
        <f t="shared" si="42"/>
        <v>0</v>
      </c>
      <c r="VT57" s="390">
        <f t="shared" si="42"/>
        <v>0</v>
      </c>
      <c r="VU57" s="389"/>
      <c r="VV57" s="389"/>
      <c r="VW57" s="389"/>
      <c r="VX57" s="389"/>
      <c r="VY57" s="389"/>
      <c r="VZ57" s="389"/>
      <c r="WA57" s="389"/>
      <c r="WB57" s="389"/>
      <c r="WC57" s="389"/>
      <c r="WD57" s="389"/>
      <c r="WE57" s="390">
        <f t="shared" ref="WE57:WJ57" si="43">WE58-WE61</f>
        <v>0</v>
      </c>
      <c r="WF57" s="390">
        <f t="shared" si="43"/>
        <v>0</v>
      </c>
      <c r="WG57" s="390">
        <f t="shared" si="43"/>
        <v>0</v>
      </c>
      <c r="WH57" s="390">
        <f t="shared" si="43"/>
        <v>0</v>
      </c>
      <c r="WI57" s="390">
        <f t="shared" si="43"/>
        <v>0</v>
      </c>
      <c r="WJ57" s="390">
        <f t="shared" si="43"/>
        <v>0</v>
      </c>
      <c r="WK57" s="389"/>
      <c r="WL57" s="389"/>
      <c r="WM57" s="389"/>
      <c r="WN57" s="389"/>
      <c r="WO57" s="389"/>
      <c r="WP57" s="389"/>
      <c r="WQ57" s="389"/>
      <c r="WR57" s="389"/>
      <c r="WS57" s="389"/>
      <c r="WT57" s="389"/>
      <c r="WU57" s="390">
        <f t="shared" ref="WU57:WZ57" si="44">WU58-WU61</f>
        <v>0</v>
      </c>
      <c r="WV57" s="390">
        <f t="shared" si="44"/>
        <v>0</v>
      </c>
      <c r="WW57" s="390">
        <f t="shared" si="44"/>
        <v>0</v>
      </c>
      <c r="WX57" s="390">
        <f t="shared" si="44"/>
        <v>0</v>
      </c>
      <c r="WY57" s="390">
        <f t="shared" si="44"/>
        <v>0</v>
      </c>
      <c r="WZ57" s="390">
        <f t="shared" si="44"/>
        <v>0</v>
      </c>
      <c r="XA57" s="389"/>
      <c r="XB57" s="389"/>
      <c r="XC57" s="389"/>
      <c r="XD57" s="389"/>
      <c r="XE57" s="389"/>
      <c r="XF57" s="389"/>
      <c r="XG57" s="389"/>
      <c r="XH57" s="389"/>
      <c r="XI57" s="389"/>
      <c r="XJ57" s="389"/>
      <c r="XK57" s="390">
        <f t="shared" ref="XK57:XP57" si="45">XK58-XK61</f>
        <v>0</v>
      </c>
      <c r="XL57" s="390">
        <f t="shared" si="45"/>
        <v>0</v>
      </c>
      <c r="XM57" s="390">
        <f t="shared" si="45"/>
        <v>0</v>
      </c>
      <c r="XN57" s="390">
        <f t="shared" si="45"/>
        <v>0</v>
      </c>
      <c r="XO57" s="390">
        <f t="shared" si="45"/>
        <v>0</v>
      </c>
      <c r="XP57" s="390">
        <f t="shared" si="45"/>
        <v>0</v>
      </c>
      <c r="XQ57" s="389"/>
      <c r="XR57" s="389"/>
      <c r="XS57" s="389"/>
      <c r="XT57" s="389"/>
      <c r="XU57" s="389"/>
      <c r="XV57" s="389"/>
      <c r="XW57" s="389"/>
      <c r="XX57" s="389"/>
      <c r="XY57" s="389"/>
      <c r="XZ57" s="389"/>
      <c r="YA57" s="390">
        <f t="shared" ref="YA57:YF57" si="46">YA58-YA61</f>
        <v>0</v>
      </c>
      <c r="YB57" s="390">
        <f t="shared" si="46"/>
        <v>0</v>
      </c>
      <c r="YC57" s="390">
        <f t="shared" si="46"/>
        <v>0</v>
      </c>
      <c r="YD57" s="390">
        <f t="shared" si="46"/>
        <v>0</v>
      </c>
      <c r="YE57" s="390">
        <f t="shared" si="46"/>
        <v>0</v>
      </c>
      <c r="YF57" s="390">
        <f t="shared" si="46"/>
        <v>0</v>
      </c>
      <c r="YG57" s="389"/>
      <c r="YH57" s="389"/>
      <c r="YI57" s="389"/>
      <c r="YJ57" s="389"/>
      <c r="YK57" s="389"/>
      <c r="YL57" s="389"/>
      <c r="YM57" s="389"/>
      <c r="YN57" s="389"/>
      <c r="YO57" s="389"/>
      <c r="YP57" s="389"/>
      <c r="YQ57" s="390">
        <f t="shared" ref="YQ57:YV57" si="47">YQ58-YQ61</f>
        <v>0</v>
      </c>
      <c r="YR57" s="390">
        <f t="shared" si="47"/>
        <v>0</v>
      </c>
      <c r="YS57" s="390">
        <f t="shared" si="47"/>
        <v>0</v>
      </c>
      <c r="YT57" s="390">
        <f t="shared" si="47"/>
        <v>0</v>
      </c>
      <c r="YU57" s="390">
        <f t="shared" si="47"/>
        <v>0</v>
      </c>
      <c r="YV57" s="390">
        <f t="shared" si="47"/>
        <v>0</v>
      </c>
      <c r="YW57" s="389"/>
      <c r="YX57" s="389"/>
      <c r="YY57" s="389"/>
      <c r="YZ57" s="389"/>
      <c r="ZA57" s="389"/>
      <c r="ZB57" s="389"/>
      <c r="ZC57" s="389"/>
      <c r="ZD57" s="389"/>
      <c r="ZE57" s="389"/>
      <c r="ZF57" s="389"/>
      <c r="ZG57" s="390">
        <f t="shared" ref="ZG57:ZL57" si="48">ZG58-ZG61</f>
        <v>0</v>
      </c>
      <c r="ZH57" s="390">
        <f t="shared" si="48"/>
        <v>0</v>
      </c>
      <c r="ZI57" s="390">
        <f t="shared" si="48"/>
        <v>0</v>
      </c>
      <c r="ZJ57" s="390">
        <f t="shared" si="48"/>
        <v>0</v>
      </c>
      <c r="ZK57" s="390">
        <f t="shared" si="48"/>
        <v>0</v>
      </c>
      <c r="ZL57" s="390">
        <f t="shared" si="48"/>
        <v>0</v>
      </c>
      <c r="ZM57" s="389"/>
      <c r="ZN57" s="389"/>
      <c r="ZO57" s="389"/>
      <c r="ZP57" s="389"/>
      <c r="ZQ57" s="389"/>
      <c r="ZR57" s="389"/>
      <c r="ZS57" s="389"/>
      <c r="ZT57" s="389"/>
      <c r="ZU57" s="389"/>
      <c r="ZV57" s="389"/>
      <c r="ZW57" s="390">
        <f t="shared" ref="ZW57:AAB57" si="49">ZW58-ZW61</f>
        <v>0</v>
      </c>
      <c r="ZX57" s="390">
        <f t="shared" si="49"/>
        <v>0</v>
      </c>
      <c r="ZY57" s="390">
        <f t="shared" si="49"/>
        <v>0</v>
      </c>
      <c r="ZZ57" s="390">
        <f t="shared" si="49"/>
        <v>0</v>
      </c>
      <c r="AAA57" s="390">
        <f t="shared" si="49"/>
        <v>0</v>
      </c>
      <c r="AAB57" s="390">
        <f t="shared" si="49"/>
        <v>0</v>
      </c>
      <c r="AAC57" s="389"/>
      <c r="AAD57" s="389"/>
      <c r="AAE57" s="389"/>
      <c r="AAF57" s="389"/>
      <c r="AAG57" s="389"/>
      <c r="AAH57" s="389"/>
      <c r="AAI57" s="389"/>
      <c r="AAJ57" s="389"/>
      <c r="AAK57" s="389"/>
      <c r="AAL57" s="389"/>
      <c r="AAM57" s="390">
        <f t="shared" ref="AAM57:AAR57" si="50">AAM58-AAM61</f>
        <v>0</v>
      </c>
      <c r="AAN57" s="390">
        <f t="shared" si="50"/>
        <v>0</v>
      </c>
      <c r="AAO57" s="390">
        <f t="shared" si="50"/>
        <v>0</v>
      </c>
      <c r="AAP57" s="390">
        <f t="shared" si="50"/>
        <v>0</v>
      </c>
      <c r="AAQ57" s="390">
        <f t="shared" si="50"/>
        <v>0</v>
      </c>
      <c r="AAR57" s="390">
        <f t="shared" si="50"/>
        <v>0</v>
      </c>
      <c r="AAS57" s="389"/>
      <c r="AAT57" s="389"/>
      <c r="AAU57" s="389"/>
      <c r="AAV57" s="389"/>
      <c r="AAW57" s="389"/>
      <c r="AAX57" s="389"/>
      <c r="AAY57" s="389"/>
      <c r="AAZ57" s="389"/>
      <c r="ABA57" s="389"/>
      <c r="ABB57" s="389"/>
      <c r="ABC57" s="390">
        <f t="shared" ref="ABC57:ABH57" si="51">ABC58-ABC61</f>
        <v>0</v>
      </c>
      <c r="ABD57" s="390">
        <f t="shared" si="51"/>
        <v>0</v>
      </c>
      <c r="ABE57" s="390">
        <f t="shared" si="51"/>
        <v>0</v>
      </c>
      <c r="ABF57" s="390">
        <f t="shared" si="51"/>
        <v>0</v>
      </c>
      <c r="ABG57" s="390">
        <f t="shared" si="51"/>
        <v>0</v>
      </c>
      <c r="ABH57" s="390">
        <f t="shared" si="51"/>
        <v>0</v>
      </c>
      <c r="ABI57" s="389"/>
      <c r="ABJ57" s="389"/>
      <c r="ABK57" s="389"/>
      <c r="ABL57" s="389"/>
      <c r="ABM57" s="389"/>
      <c r="ABN57" s="389"/>
      <c r="ABO57" s="389"/>
      <c r="ABP57" s="389"/>
      <c r="ABQ57" s="389"/>
      <c r="ABR57" s="389"/>
      <c r="ABS57" s="390">
        <f t="shared" ref="ABS57:ABX57" si="52">ABS58-ABS61</f>
        <v>0</v>
      </c>
      <c r="ABT57" s="390">
        <f t="shared" si="52"/>
        <v>0</v>
      </c>
      <c r="ABU57" s="390">
        <f t="shared" si="52"/>
        <v>0</v>
      </c>
      <c r="ABV57" s="390">
        <f t="shared" si="52"/>
        <v>0</v>
      </c>
      <c r="ABW57" s="390">
        <f t="shared" si="52"/>
        <v>0</v>
      </c>
      <c r="ABX57" s="390">
        <f t="shared" si="52"/>
        <v>0</v>
      </c>
      <c r="ABY57" s="389"/>
      <c r="ABZ57" s="389"/>
      <c r="ACA57" s="389"/>
      <c r="ACB57" s="389"/>
      <c r="ACC57" s="389"/>
      <c r="ACD57" s="389"/>
      <c r="ACE57" s="389"/>
      <c r="ACF57" s="389"/>
      <c r="ACG57" s="389"/>
      <c r="ACH57" s="389"/>
      <c r="ACI57" s="390">
        <f t="shared" ref="ACI57:ACN57" si="53">ACI58-ACI61</f>
        <v>0</v>
      </c>
      <c r="ACJ57" s="390">
        <f t="shared" si="53"/>
        <v>0</v>
      </c>
      <c r="ACK57" s="390">
        <f t="shared" si="53"/>
        <v>0</v>
      </c>
      <c r="ACL57" s="390">
        <f t="shared" si="53"/>
        <v>0</v>
      </c>
      <c r="ACM57" s="390">
        <f t="shared" si="53"/>
        <v>0</v>
      </c>
      <c r="ACN57" s="390">
        <f t="shared" si="53"/>
        <v>0</v>
      </c>
      <c r="ACO57" s="389"/>
      <c r="ACP57" s="389"/>
      <c r="ACQ57" s="389"/>
      <c r="ACR57" s="389"/>
      <c r="ACS57" s="389"/>
      <c r="ACT57" s="389"/>
      <c r="ACU57" s="389"/>
      <c r="ACV57" s="389"/>
      <c r="ACW57" s="389"/>
      <c r="ACX57" s="389"/>
      <c r="ACY57" s="390">
        <f t="shared" ref="ACY57:ADD57" si="54">ACY58-ACY61</f>
        <v>0</v>
      </c>
      <c r="ACZ57" s="390">
        <f t="shared" si="54"/>
        <v>0</v>
      </c>
      <c r="ADA57" s="390">
        <f t="shared" si="54"/>
        <v>0</v>
      </c>
      <c r="ADB57" s="390">
        <f t="shared" si="54"/>
        <v>0</v>
      </c>
      <c r="ADC57" s="390">
        <f t="shared" si="54"/>
        <v>0</v>
      </c>
      <c r="ADD57" s="390">
        <f t="shared" si="54"/>
        <v>0</v>
      </c>
      <c r="ADE57" s="389"/>
      <c r="ADF57" s="389"/>
      <c r="ADG57" s="389"/>
      <c r="ADH57" s="389"/>
      <c r="ADI57" s="389"/>
      <c r="ADJ57" s="389"/>
      <c r="ADK57" s="389"/>
      <c r="ADL57" s="389"/>
      <c r="ADM57" s="389"/>
      <c r="ADN57" s="389"/>
      <c r="ADO57" s="390">
        <f t="shared" ref="ADO57:ADT57" si="55">ADO58-ADO61</f>
        <v>0</v>
      </c>
      <c r="ADP57" s="390">
        <f t="shared" si="55"/>
        <v>0</v>
      </c>
      <c r="ADQ57" s="390">
        <f t="shared" si="55"/>
        <v>0</v>
      </c>
      <c r="ADR57" s="390">
        <f t="shared" si="55"/>
        <v>0</v>
      </c>
      <c r="ADS57" s="390">
        <f t="shared" si="55"/>
        <v>0</v>
      </c>
      <c r="ADT57" s="390">
        <f t="shared" si="55"/>
        <v>0</v>
      </c>
      <c r="ADU57" s="389"/>
      <c r="ADV57" s="389"/>
      <c r="ADW57" s="389"/>
      <c r="ADX57" s="389"/>
      <c r="ADY57" s="389"/>
      <c r="ADZ57" s="389"/>
      <c r="AEA57" s="389"/>
      <c r="AEB57" s="389"/>
      <c r="AEC57" s="389"/>
      <c r="AED57" s="389"/>
      <c r="AEE57" s="390">
        <f t="shared" ref="AEE57:AEJ57" si="56">AEE58-AEE61</f>
        <v>0</v>
      </c>
      <c r="AEF57" s="390">
        <f t="shared" si="56"/>
        <v>0</v>
      </c>
      <c r="AEG57" s="390">
        <f t="shared" si="56"/>
        <v>0</v>
      </c>
      <c r="AEH57" s="390">
        <f t="shared" si="56"/>
        <v>0</v>
      </c>
      <c r="AEI57" s="390">
        <f t="shared" si="56"/>
        <v>0</v>
      </c>
      <c r="AEJ57" s="390">
        <f t="shared" si="56"/>
        <v>0</v>
      </c>
      <c r="AEK57" s="389"/>
      <c r="AEL57" s="389"/>
      <c r="AEM57" s="389"/>
      <c r="AEN57" s="389"/>
      <c r="AEO57" s="389"/>
      <c r="AEP57" s="389"/>
      <c r="AEQ57" s="389"/>
      <c r="AER57" s="389"/>
      <c r="AES57" s="389"/>
      <c r="AET57" s="389"/>
      <c r="AEU57" s="390">
        <f t="shared" ref="AEU57:AEZ57" si="57">AEU58-AEU61</f>
        <v>0</v>
      </c>
      <c r="AEV57" s="390">
        <f t="shared" si="57"/>
        <v>0</v>
      </c>
      <c r="AEW57" s="390">
        <f t="shared" si="57"/>
        <v>0</v>
      </c>
      <c r="AEX57" s="390">
        <f t="shared" si="57"/>
        <v>0</v>
      </c>
      <c r="AEY57" s="390">
        <f t="shared" si="57"/>
        <v>0</v>
      </c>
      <c r="AEZ57" s="390">
        <f t="shared" si="57"/>
        <v>0</v>
      </c>
      <c r="AFA57" s="389"/>
      <c r="AFB57" s="389"/>
      <c r="AFC57" s="389"/>
      <c r="AFD57" s="389"/>
      <c r="AFE57" s="389"/>
      <c r="AFF57" s="389"/>
      <c r="AFG57" s="389"/>
      <c r="AFH57" s="389"/>
      <c r="AFI57" s="389"/>
      <c r="AFJ57" s="389"/>
      <c r="AFK57" s="390">
        <f t="shared" ref="AFK57:AFP57" si="58">AFK58-AFK61</f>
        <v>0</v>
      </c>
      <c r="AFL57" s="390">
        <f t="shared" si="58"/>
        <v>0</v>
      </c>
      <c r="AFM57" s="390">
        <f t="shared" si="58"/>
        <v>0</v>
      </c>
      <c r="AFN57" s="390">
        <f t="shared" si="58"/>
        <v>0</v>
      </c>
      <c r="AFO57" s="390">
        <f t="shared" si="58"/>
        <v>0</v>
      </c>
      <c r="AFP57" s="390">
        <f t="shared" si="58"/>
        <v>0</v>
      </c>
      <c r="AFQ57" s="389"/>
      <c r="AFR57" s="389"/>
      <c r="AFS57" s="389"/>
      <c r="AFT57" s="389"/>
      <c r="AFU57" s="389"/>
      <c r="AFV57" s="389"/>
      <c r="AFW57" s="389"/>
      <c r="AFX57" s="389"/>
      <c r="AFY57" s="389"/>
      <c r="AFZ57" s="389"/>
      <c r="AGA57" s="390">
        <f t="shared" ref="AGA57:AGF57" si="59">AGA58-AGA61</f>
        <v>0</v>
      </c>
      <c r="AGB57" s="390">
        <f t="shared" si="59"/>
        <v>0</v>
      </c>
      <c r="AGC57" s="390">
        <f t="shared" si="59"/>
        <v>0</v>
      </c>
      <c r="AGD57" s="390">
        <f t="shared" si="59"/>
        <v>0</v>
      </c>
      <c r="AGE57" s="390">
        <f t="shared" si="59"/>
        <v>0</v>
      </c>
      <c r="AGF57" s="390">
        <f t="shared" si="59"/>
        <v>0</v>
      </c>
      <c r="AGG57" s="389"/>
      <c r="AGH57" s="389"/>
      <c r="AGI57" s="389"/>
      <c r="AGJ57" s="389"/>
      <c r="AGK57" s="389"/>
      <c r="AGL57" s="389"/>
      <c r="AGM57" s="389"/>
      <c r="AGN57" s="389"/>
      <c r="AGO57" s="389"/>
      <c r="AGP57" s="389"/>
      <c r="AGQ57" s="390">
        <f t="shared" ref="AGQ57:AGV57" si="60">AGQ58-AGQ61</f>
        <v>0</v>
      </c>
      <c r="AGR57" s="390">
        <f t="shared" si="60"/>
        <v>0</v>
      </c>
      <c r="AGS57" s="390">
        <f t="shared" si="60"/>
        <v>0</v>
      </c>
      <c r="AGT57" s="390">
        <f t="shared" si="60"/>
        <v>0</v>
      </c>
      <c r="AGU57" s="390">
        <f t="shared" si="60"/>
        <v>0</v>
      </c>
      <c r="AGV57" s="390">
        <f t="shared" si="60"/>
        <v>0</v>
      </c>
      <c r="AGW57" s="389"/>
      <c r="AGX57" s="389"/>
      <c r="AGY57" s="389"/>
      <c r="AGZ57" s="389"/>
      <c r="AHA57" s="389"/>
      <c r="AHB57" s="389"/>
      <c r="AHC57" s="389"/>
      <c r="AHD57" s="389"/>
      <c r="AHE57" s="389"/>
      <c r="AHF57" s="389"/>
      <c r="AHG57" s="390">
        <f t="shared" ref="AHG57:AHL57" si="61">AHG58-AHG61</f>
        <v>0</v>
      </c>
      <c r="AHH57" s="390">
        <f t="shared" si="61"/>
        <v>0</v>
      </c>
      <c r="AHI57" s="390">
        <f t="shared" si="61"/>
        <v>0</v>
      </c>
      <c r="AHJ57" s="390">
        <f t="shared" si="61"/>
        <v>0</v>
      </c>
      <c r="AHK57" s="390">
        <f t="shared" si="61"/>
        <v>0</v>
      </c>
      <c r="AHL57" s="390">
        <f t="shared" si="61"/>
        <v>0</v>
      </c>
      <c r="AHM57" s="389"/>
      <c r="AHN57" s="389"/>
      <c r="AHO57" s="389"/>
      <c r="AHP57" s="389"/>
      <c r="AHQ57" s="389"/>
      <c r="AHR57" s="389"/>
      <c r="AHS57" s="389"/>
      <c r="AHT57" s="389"/>
      <c r="AHU57" s="389"/>
      <c r="AHV57" s="389"/>
      <c r="AHW57" s="390">
        <f t="shared" ref="AHW57:AIB57" si="62">AHW58-AHW61</f>
        <v>0</v>
      </c>
      <c r="AHX57" s="390">
        <f t="shared" si="62"/>
        <v>0</v>
      </c>
      <c r="AHY57" s="390">
        <f t="shared" si="62"/>
        <v>0</v>
      </c>
      <c r="AHZ57" s="390">
        <f t="shared" si="62"/>
        <v>0</v>
      </c>
      <c r="AIA57" s="390">
        <f t="shared" si="62"/>
        <v>0</v>
      </c>
      <c r="AIB57" s="390">
        <f t="shared" si="62"/>
        <v>0</v>
      </c>
      <c r="AIC57" s="389"/>
      <c r="AID57" s="389"/>
      <c r="AIE57" s="389"/>
      <c r="AIF57" s="389"/>
      <c r="AIG57" s="389"/>
      <c r="AIH57" s="389"/>
      <c r="AII57" s="389"/>
      <c r="AIJ57" s="389"/>
      <c r="AIK57" s="389"/>
      <c r="AIL57" s="389"/>
      <c r="AIM57" s="390">
        <f t="shared" ref="AIM57:AIR57" si="63">AIM58-AIM61</f>
        <v>0</v>
      </c>
      <c r="AIN57" s="390">
        <f t="shared" si="63"/>
        <v>0</v>
      </c>
      <c r="AIO57" s="390">
        <f t="shared" si="63"/>
        <v>0</v>
      </c>
      <c r="AIP57" s="390">
        <f t="shared" si="63"/>
        <v>0</v>
      </c>
      <c r="AIQ57" s="390">
        <f t="shared" si="63"/>
        <v>0</v>
      </c>
      <c r="AIR57" s="390">
        <f t="shared" si="63"/>
        <v>0</v>
      </c>
      <c r="AIS57" s="389"/>
      <c r="AIT57" s="389"/>
      <c r="AIU57" s="389"/>
      <c r="AIV57" s="389"/>
      <c r="AIW57" s="389"/>
      <c r="AIX57" s="389"/>
      <c r="AIY57" s="389"/>
      <c r="AIZ57" s="389"/>
      <c r="AJA57" s="389"/>
      <c r="AJB57" s="389"/>
      <c r="AJC57" s="390">
        <f t="shared" ref="AJC57:AJH57" si="64">AJC58-AJC61</f>
        <v>0</v>
      </c>
      <c r="AJD57" s="390">
        <f t="shared" si="64"/>
        <v>0</v>
      </c>
      <c r="AJE57" s="390">
        <f t="shared" si="64"/>
        <v>0</v>
      </c>
      <c r="AJF57" s="390">
        <f t="shared" si="64"/>
        <v>0</v>
      </c>
      <c r="AJG57" s="390">
        <f t="shared" si="64"/>
        <v>0</v>
      </c>
      <c r="AJH57" s="390">
        <f t="shared" si="64"/>
        <v>0</v>
      </c>
      <c r="AJI57" s="389"/>
      <c r="AJJ57" s="389"/>
      <c r="AJK57" s="389"/>
      <c r="AJL57" s="389"/>
      <c r="AJM57" s="389"/>
      <c r="AJN57" s="389"/>
      <c r="AJO57" s="389"/>
      <c r="AJP57" s="389"/>
      <c r="AJQ57" s="389"/>
      <c r="AJR57" s="389"/>
      <c r="AJS57" s="390">
        <f t="shared" ref="AJS57:AJX57" si="65">AJS58-AJS61</f>
        <v>0</v>
      </c>
      <c r="AJT57" s="390">
        <f t="shared" si="65"/>
        <v>0</v>
      </c>
      <c r="AJU57" s="390">
        <f t="shared" si="65"/>
        <v>0</v>
      </c>
      <c r="AJV57" s="390">
        <f t="shared" si="65"/>
        <v>0</v>
      </c>
      <c r="AJW57" s="390">
        <f t="shared" si="65"/>
        <v>0</v>
      </c>
      <c r="AJX57" s="390">
        <f t="shared" si="65"/>
        <v>0</v>
      </c>
      <c r="AJY57" s="389"/>
      <c r="AJZ57" s="389"/>
      <c r="AKA57" s="389"/>
      <c r="AKB57" s="389"/>
      <c r="AKC57" s="389"/>
      <c r="AKD57" s="389"/>
      <c r="AKE57" s="389"/>
      <c r="AKF57" s="389"/>
      <c r="AKG57" s="389"/>
      <c r="AKH57" s="389"/>
      <c r="AKI57" s="390">
        <f t="shared" ref="AKI57:AKN57" si="66">AKI58-AKI61</f>
        <v>0</v>
      </c>
      <c r="AKJ57" s="390">
        <f t="shared" si="66"/>
        <v>0</v>
      </c>
      <c r="AKK57" s="390">
        <f t="shared" si="66"/>
        <v>0</v>
      </c>
      <c r="AKL57" s="390">
        <f t="shared" si="66"/>
        <v>0</v>
      </c>
      <c r="AKM57" s="390">
        <f t="shared" si="66"/>
        <v>0</v>
      </c>
      <c r="AKN57" s="390">
        <f t="shared" si="66"/>
        <v>0</v>
      </c>
      <c r="AKO57" s="389"/>
      <c r="AKP57" s="389"/>
      <c r="AKQ57" s="389"/>
      <c r="AKR57" s="389"/>
      <c r="AKS57" s="389"/>
      <c r="AKT57" s="389"/>
      <c r="AKU57" s="389"/>
      <c r="AKV57" s="389"/>
      <c r="AKW57" s="389"/>
      <c r="AKX57" s="389"/>
      <c r="AKY57" s="390">
        <f t="shared" ref="AKY57:ALD57" si="67">AKY58-AKY61</f>
        <v>0</v>
      </c>
      <c r="AKZ57" s="390">
        <f t="shared" si="67"/>
        <v>0</v>
      </c>
      <c r="ALA57" s="390">
        <f t="shared" si="67"/>
        <v>0</v>
      </c>
      <c r="ALB57" s="390">
        <f t="shared" si="67"/>
        <v>0</v>
      </c>
      <c r="ALC57" s="390">
        <f t="shared" si="67"/>
        <v>0</v>
      </c>
      <c r="ALD57" s="390">
        <f t="shared" si="67"/>
        <v>0</v>
      </c>
      <c r="ALE57" s="389"/>
      <c r="ALF57" s="389"/>
      <c r="ALG57" s="389"/>
      <c r="ALH57" s="389"/>
      <c r="ALI57" s="389"/>
      <c r="ALJ57" s="389"/>
      <c r="ALK57" s="389"/>
      <c r="ALL57" s="389"/>
      <c r="ALM57" s="389"/>
      <c r="ALN57" s="389"/>
      <c r="ALO57" s="390">
        <f t="shared" ref="ALO57:ALT57" si="68">ALO58-ALO61</f>
        <v>0</v>
      </c>
      <c r="ALP57" s="390">
        <f t="shared" si="68"/>
        <v>0</v>
      </c>
      <c r="ALQ57" s="390">
        <f t="shared" si="68"/>
        <v>0</v>
      </c>
      <c r="ALR57" s="390">
        <f t="shared" si="68"/>
        <v>0</v>
      </c>
      <c r="ALS57" s="390">
        <f t="shared" si="68"/>
        <v>0</v>
      </c>
      <c r="ALT57" s="390">
        <f t="shared" si="68"/>
        <v>0</v>
      </c>
      <c r="ALU57" s="389"/>
      <c r="ALV57" s="389"/>
      <c r="ALW57" s="389"/>
      <c r="ALX57" s="389"/>
      <c r="ALY57" s="389"/>
      <c r="ALZ57" s="389"/>
      <c r="AMA57" s="389"/>
      <c r="AMB57" s="389"/>
      <c r="AMC57" s="389"/>
      <c r="AMD57" s="389"/>
      <c r="AME57" s="390">
        <f t="shared" ref="AME57:AMJ57" si="69">AME58-AME61</f>
        <v>0</v>
      </c>
      <c r="AMF57" s="390">
        <f t="shared" si="69"/>
        <v>0</v>
      </c>
      <c r="AMG57" s="390">
        <f t="shared" si="69"/>
        <v>0</v>
      </c>
      <c r="AMH57" s="390">
        <f t="shared" si="69"/>
        <v>0</v>
      </c>
      <c r="AMI57" s="390">
        <f t="shared" si="69"/>
        <v>0</v>
      </c>
      <c r="AMJ57" s="390">
        <f t="shared" si="69"/>
        <v>0</v>
      </c>
      <c r="AMK57" s="389"/>
      <c r="AML57" s="389"/>
      <c r="AMM57" s="389"/>
      <c r="AMN57" s="389"/>
      <c r="AMO57" s="389"/>
      <c r="AMP57" s="389"/>
      <c r="AMQ57" s="389"/>
      <c r="AMR57" s="389"/>
      <c r="AMS57" s="389"/>
      <c r="AMT57" s="389"/>
      <c r="AMU57" s="390">
        <f t="shared" ref="AMU57:AMZ57" si="70">AMU58-AMU61</f>
        <v>0</v>
      </c>
      <c r="AMV57" s="390">
        <f t="shared" si="70"/>
        <v>0</v>
      </c>
      <c r="AMW57" s="390">
        <f t="shared" si="70"/>
        <v>0</v>
      </c>
      <c r="AMX57" s="390">
        <f t="shared" si="70"/>
        <v>0</v>
      </c>
      <c r="AMY57" s="390">
        <f t="shared" si="70"/>
        <v>0</v>
      </c>
      <c r="AMZ57" s="390">
        <f t="shared" si="70"/>
        <v>0</v>
      </c>
      <c r="ANA57" s="389"/>
      <c r="ANB57" s="389"/>
      <c r="ANC57" s="389"/>
      <c r="AND57" s="389"/>
      <c r="ANE57" s="389"/>
      <c r="ANF57" s="389"/>
      <c r="ANG57" s="389"/>
      <c r="ANH57" s="389"/>
      <c r="ANI57" s="389"/>
      <c r="ANJ57" s="389"/>
      <c r="ANK57" s="390">
        <f t="shared" ref="ANK57:ANP57" si="71">ANK58-ANK61</f>
        <v>0</v>
      </c>
      <c r="ANL57" s="390">
        <f t="shared" si="71"/>
        <v>0</v>
      </c>
      <c r="ANM57" s="390">
        <f t="shared" si="71"/>
        <v>0</v>
      </c>
      <c r="ANN57" s="390">
        <f t="shared" si="71"/>
        <v>0</v>
      </c>
      <c r="ANO57" s="390">
        <f t="shared" si="71"/>
        <v>0</v>
      </c>
      <c r="ANP57" s="390">
        <f t="shared" si="71"/>
        <v>0</v>
      </c>
      <c r="ANQ57" s="389"/>
      <c r="ANR57" s="389"/>
      <c r="ANS57" s="389"/>
      <c r="ANT57" s="389"/>
      <c r="ANU57" s="389"/>
      <c r="ANV57" s="389"/>
      <c r="ANW57" s="389"/>
      <c r="ANX57" s="389"/>
      <c r="ANY57" s="389"/>
      <c r="ANZ57" s="389"/>
      <c r="AOA57" s="390">
        <f t="shared" ref="AOA57:AOF57" si="72">AOA58-AOA61</f>
        <v>0</v>
      </c>
      <c r="AOB57" s="390">
        <f t="shared" si="72"/>
        <v>0</v>
      </c>
      <c r="AOC57" s="390">
        <f t="shared" si="72"/>
        <v>0</v>
      </c>
      <c r="AOD57" s="390">
        <f t="shared" si="72"/>
        <v>0</v>
      </c>
      <c r="AOE57" s="390">
        <f t="shared" si="72"/>
        <v>0</v>
      </c>
      <c r="AOF57" s="390">
        <f t="shared" si="72"/>
        <v>0</v>
      </c>
      <c r="AOG57" s="389"/>
      <c r="AOH57" s="389"/>
      <c r="AOI57" s="389"/>
      <c r="AOJ57" s="389"/>
      <c r="AOK57" s="389"/>
      <c r="AOL57" s="389"/>
      <c r="AOM57" s="389"/>
      <c r="AON57" s="389"/>
      <c r="AOO57" s="389"/>
      <c r="AOP57" s="389"/>
      <c r="AOQ57" s="390">
        <f t="shared" ref="AOQ57:AOV57" si="73">AOQ58-AOQ61</f>
        <v>0</v>
      </c>
      <c r="AOR57" s="390">
        <f t="shared" si="73"/>
        <v>0</v>
      </c>
      <c r="AOS57" s="390">
        <f t="shared" si="73"/>
        <v>0</v>
      </c>
      <c r="AOT57" s="390">
        <f t="shared" si="73"/>
        <v>0</v>
      </c>
      <c r="AOU57" s="390">
        <f t="shared" si="73"/>
        <v>0</v>
      </c>
      <c r="AOV57" s="390">
        <f t="shared" si="73"/>
        <v>0</v>
      </c>
      <c r="AOW57" s="389"/>
      <c r="AOX57" s="389"/>
      <c r="AOY57" s="389"/>
      <c r="AOZ57" s="389"/>
      <c r="APA57" s="389"/>
      <c r="APB57" s="389"/>
      <c r="APC57" s="389"/>
      <c r="APD57" s="389"/>
      <c r="APE57" s="389"/>
      <c r="APF57" s="389"/>
      <c r="APG57" s="390">
        <f t="shared" ref="APG57:APL57" si="74">APG58-APG61</f>
        <v>0</v>
      </c>
      <c r="APH57" s="390">
        <f t="shared" si="74"/>
        <v>0</v>
      </c>
      <c r="API57" s="390">
        <f t="shared" si="74"/>
        <v>0</v>
      </c>
      <c r="APJ57" s="390">
        <f t="shared" si="74"/>
        <v>0</v>
      </c>
      <c r="APK57" s="390">
        <f t="shared" si="74"/>
        <v>0</v>
      </c>
      <c r="APL57" s="390">
        <f t="shared" si="74"/>
        <v>0</v>
      </c>
      <c r="APM57" s="389"/>
      <c r="APN57" s="389"/>
      <c r="APO57" s="389"/>
      <c r="APP57" s="389"/>
      <c r="APQ57" s="389"/>
      <c r="APR57" s="389"/>
      <c r="APS57" s="389"/>
      <c r="APT57" s="389"/>
      <c r="APU57" s="389"/>
      <c r="APV57" s="389"/>
      <c r="APW57" s="390">
        <f t="shared" ref="APW57:AQB57" si="75">APW58-APW61</f>
        <v>0</v>
      </c>
      <c r="APX57" s="390">
        <f t="shared" si="75"/>
        <v>0</v>
      </c>
      <c r="APY57" s="390">
        <f t="shared" si="75"/>
        <v>0</v>
      </c>
      <c r="APZ57" s="390">
        <f t="shared" si="75"/>
        <v>0</v>
      </c>
      <c r="AQA57" s="390">
        <f t="shared" si="75"/>
        <v>0</v>
      </c>
      <c r="AQB57" s="390">
        <f t="shared" si="75"/>
        <v>0</v>
      </c>
      <c r="AQC57" s="389"/>
      <c r="AQD57" s="389"/>
      <c r="AQE57" s="389"/>
      <c r="AQF57" s="389"/>
      <c r="AQG57" s="389"/>
      <c r="AQH57" s="389"/>
      <c r="AQI57" s="389"/>
      <c r="AQJ57" s="389"/>
      <c r="AQK57" s="389"/>
      <c r="AQL57" s="389"/>
      <c r="AQM57" s="390">
        <f t="shared" ref="AQM57:AQR57" si="76">AQM58-AQM61</f>
        <v>0</v>
      </c>
      <c r="AQN57" s="390">
        <f t="shared" si="76"/>
        <v>0</v>
      </c>
      <c r="AQO57" s="390">
        <f t="shared" si="76"/>
        <v>0</v>
      </c>
      <c r="AQP57" s="390">
        <f t="shared" si="76"/>
        <v>0</v>
      </c>
      <c r="AQQ57" s="390">
        <f t="shared" si="76"/>
        <v>0</v>
      </c>
      <c r="AQR57" s="390">
        <f t="shared" si="76"/>
        <v>0</v>
      </c>
      <c r="AQS57" s="389"/>
      <c r="AQT57" s="389"/>
      <c r="AQU57" s="389"/>
      <c r="AQV57" s="389"/>
      <c r="AQW57" s="389"/>
      <c r="AQX57" s="389"/>
      <c r="AQY57" s="389"/>
      <c r="AQZ57" s="389"/>
      <c r="ARA57" s="389"/>
      <c r="ARB57" s="389"/>
      <c r="ARC57" s="390">
        <f t="shared" ref="ARC57:ARH57" si="77">ARC58-ARC61</f>
        <v>0</v>
      </c>
      <c r="ARD57" s="390">
        <f t="shared" si="77"/>
        <v>0</v>
      </c>
      <c r="ARE57" s="390">
        <f t="shared" si="77"/>
        <v>0</v>
      </c>
      <c r="ARF57" s="390">
        <f t="shared" si="77"/>
        <v>0</v>
      </c>
      <c r="ARG57" s="390">
        <f t="shared" si="77"/>
        <v>0</v>
      </c>
      <c r="ARH57" s="390">
        <f t="shared" si="77"/>
        <v>0</v>
      </c>
      <c r="ARI57" s="389"/>
      <c r="ARJ57" s="389"/>
      <c r="ARK57" s="389"/>
      <c r="ARL57" s="389"/>
      <c r="ARM57" s="389"/>
      <c r="ARN57" s="389"/>
      <c r="ARO57" s="389"/>
      <c r="ARP57" s="389"/>
      <c r="ARQ57" s="389"/>
      <c r="ARR57" s="389"/>
      <c r="ARS57" s="390">
        <f t="shared" ref="ARS57:ARX57" si="78">ARS58-ARS61</f>
        <v>0</v>
      </c>
      <c r="ART57" s="390">
        <f t="shared" si="78"/>
        <v>0</v>
      </c>
      <c r="ARU57" s="390">
        <f t="shared" si="78"/>
        <v>0</v>
      </c>
      <c r="ARV57" s="390">
        <f t="shared" si="78"/>
        <v>0</v>
      </c>
      <c r="ARW57" s="390">
        <f t="shared" si="78"/>
        <v>0</v>
      </c>
      <c r="ARX57" s="390">
        <f t="shared" si="78"/>
        <v>0</v>
      </c>
      <c r="ARY57" s="389"/>
      <c r="ARZ57" s="389"/>
      <c r="ASA57" s="389"/>
      <c r="ASB57" s="389"/>
      <c r="ASC57" s="389"/>
      <c r="ASD57" s="389"/>
      <c r="ASE57" s="389"/>
      <c r="ASF57" s="389"/>
      <c r="ASG57" s="389"/>
      <c r="ASH57" s="389"/>
      <c r="ASI57" s="390">
        <f t="shared" ref="ASI57:ASN57" si="79">ASI58-ASI61</f>
        <v>0</v>
      </c>
      <c r="ASJ57" s="390">
        <f t="shared" si="79"/>
        <v>0</v>
      </c>
      <c r="ASK57" s="390">
        <f t="shared" si="79"/>
        <v>0</v>
      </c>
      <c r="ASL57" s="390">
        <f t="shared" si="79"/>
        <v>0</v>
      </c>
      <c r="ASM57" s="390">
        <f t="shared" si="79"/>
        <v>0</v>
      </c>
      <c r="ASN57" s="390">
        <f t="shared" si="79"/>
        <v>0</v>
      </c>
      <c r="ASO57" s="389"/>
      <c r="ASP57" s="389"/>
      <c r="ASQ57" s="389"/>
      <c r="ASR57" s="389"/>
      <c r="ASS57" s="389"/>
      <c r="AST57" s="389"/>
      <c r="ASU57" s="389"/>
      <c r="ASV57" s="389"/>
      <c r="ASW57" s="389"/>
      <c r="ASX57" s="389"/>
      <c r="ASY57" s="390">
        <f t="shared" ref="ASY57:ATD57" si="80">ASY58-ASY61</f>
        <v>0</v>
      </c>
      <c r="ASZ57" s="390">
        <f t="shared" si="80"/>
        <v>0</v>
      </c>
      <c r="ATA57" s="390">
        <f t="shared" si="80"/>
        <v>0</v>
      </c>
      <c r="ATB57" s="390">
        <f t="shared" si="80"/>
        <v>0</v>
      </c>
      <c r="ATC57" s="390">
        <f t="shared" si="80"/>
        <v>0</v>
      </c>
      <c r="ATD57" s="390">
        <f t="shared" si="80"/>
        <v>0</v>
      </c>
      <c r="ATE57" s="389"/>
      <c r="ATF57" s="389"/>
      <c r="ATG57" s="389"/>
      <c r="ATH57" s="389"/>
      <c r="ATI57" s="389"/>
      <c r="ATJ57" s="389"/>
      <c r="ATK57" s="389"/>
      <c r="ATL57" s="389"/>
      <c r="ATM57" s="389"/>
      <c r="ATN57" s="389"/>
      <c r="ATO57" s="390">
        <f t="shared" ref="ATO57:ATT57" si="81">ATO58-ATO61</f>
        <v>0</v>
      </c>
      <c r="ATP57" s="390">
        <f t="shared" si="81"/>
        <v>0</v>
      </c>
      <c r="ATQ57" s="390">
        <f t="shared" si="81"/>
        <v>0</v>
      </c>
      <c r="ATR57" s="390">
        <f t="shared" si="81"/>
        <v>0</v>
      </c>
      <c r="ATS57" s="390">
        <f t="shared" si="81"/>
        <v>0</v>
      </c>
      <c r="ATT57" s="390">
        <f t="shared" si="81"/>
        <v>0</v>
      </c>
      <c r="ATU57" s="389"/>
      <c r="ATV57" s="389"/>
      <c r="ATW57" s="389"/>
      <c r="ATX57" s="389"/>
      <c r="ATY57" s="389"/>
      <c r="ATZ57" s="389"/>
      <c r="AUA57" s="389"/>
      <c r="AUB57" s="389"/>
      <c r="AUC57" s="389"/>
      <c r="AUD57" s="389"/>
      <c r="AUE57" s="390">
        <f t="shared" ref="AUE57:AUJ57" si="82">AUE58-AUE61</f>
        <v>0</v>
      </c>
      <c r="AUF57" s="390">
        <f t="shared" si="82"/>
        <v>0</v>
      </c>
      <c r="AUG57" s="390">
        <f t="shared" si="82"/>
        <v>0</v>
      </c>
      <c r="AUH57" s="390">
        <f t="shared" si="82"/>
        <v>0</v>
      </c>
      <c r="AUI57" s="390">
        <f t="shared" si="82"/>
        <v>0</v>
      </c>
      <c r="AUJ57" s="390">
        <f t="shared" si="82"/>
        <v>0</v>
      </c>
      <c r="AUK57" s="389"/>
      <c r="AUL57" s="389"/>
      <c r="AUM57" s="389"/>
      <c r="AUN57" s="389"/>
      <c r="AUO57" s="389"/>
      <c r="AUP57" s="389"/>
      <c r="AUQ57" s="389"/>
      <c r="AUR57" s="389"/>
      <c r="AUS57" s="389"/>
      <c r="AUT57" s="389"/>
      <c r="AUU57" s="390">
        <f t="shared" ref="AUU57:AUZ57" si="83">AUU58-AUU61</f>
        <v>0</v>
      </c>
      <c r="AUV57" s="390">
        <f t="shared" si="83"/>
        <v>0</v>
      </c>
      <c r="AUW57" s="390">
        <f t="shared" si="83"/>
        <v>0</v>
      </c>
      <c r="AUX57" s="390">
        <f t="shared" si="83"/>
        <v>0</v>
      </c>
      <c r="AUY57" s="390">
        <f t="shared" si="83"/>
        <v>0</v>
      </c>
      <c r="AUZ57" s="390">
        <f t="shared" si="83"/>
        <v>0</v>
      </c>
      <c r="AVA57" s="389"/>
      <c r="AVB57" s="389"/>
      <c r="AVC57" s="389"/>
      <c r="AVD57" s="389"/>
      <c r="AVE57" s="389"/>
      <c r="AVF57" s="389"/>
      <c r="AVG57" s="389"/>
      <c r="AVH57" s="389"/>
      <c r="AVI57" s="389"/>
      <c r="AVJ57" s="389"/>
      <c r="AVK57" s="390">
        <f t="shared" ref="AVK57:AVP57" si="84">AVK58-AVK61</f>
        <v>0</v>
      </c>
      <c r="AVL57" s="390">
        <f t="shared" si="84"/>
        <v>0</v>
      </c>
      <c r="AVM57" s="390">
        <f t="shared" si="84"/>
        <v>0</v>
      </c>
      <c r="AVN57" s="390">
        <f t="shared" si="84"/>
        <v>0</v>
      </c>
      <c r="AVO57" s="390">
        <f t="shared" si="84"/>
        <v>0</v>
      </c>
      <c r="AVP57" s="390">
        <f t="shared" si="84"/>
        <v>0</v>
      </c>
      <c r="AVQ57" s="389"/>
      <c r="AVR57" s="389"/>
      <c r="AVS57" s="389"/>
      <c r="AVT57" s="389"/>
      <c r="AVU57" s="389"/>
      <c r="AVV57" s="389"/>
      <c r="AVW57" s="389"/>
      <c r="AVX57" s="389"/>
      <c r="AVY57" s="389"/>
      <c r="AVZ57" s="389"/>
      <c r="AWA57" s="390">
        <f t="shared" ref="AWA57:AWF57" si="85">AWA58-AWA61</f>
        <v>0</v>
      </c>
      <c r="AWB57" s="390">
        <f t="shared" si="85"/>
        <v>0</v>
      </c>
      <c r="AWC57" s="390">
        <f t="shared" si="85"/>
        <v>0</v>
      </c>
      <c r="AWD57" s="390">
        <f t="shared" si="85"/>
        <v>0</v>
      </c>
      <c r="AWE57" s="390">
        <f t="shared" si="85"/>
        <v>0</v>
      </c>
      <c r="AWF57" s="390">
        <f t="shared" si="85"/>
        <v>0</v>
      </c>
      <c r="AWG57" s="389"/>
      <c r="AWH57" s="389"/>
      <c r="AWI57" s="389"/>
      <c r="AWJ57" s="389"/>
      <c r="AWK57" s="389"/>
      <c r="AWL57" s="389"/>
      <c r="AWM57" s="389"/>
      <c r="AWN57" s="389"/>
      <c r="AWO57" s="389"/>
      <c r="AWP57" s="389"/>
      <c r="AWQ57" s="390">
        <f t="shared" ref="AWQ57:AWV57" si="86">AWQ58-AWQ61</f>
        <v>0</v>
      </c>
      <c r="AWR57" s="390">
        <f t="shared" si="86"/>
        <v>0</v>
      </c>
      <c r="AWS57" s="390">
        <f t="shared" si="86"/>
        <v>0</v>
      </c>
      <c r="AWT57" s="390">
        <f t="shared" si="86"/>
        <v>0</v>
      </c>
      <c r="AWU57" s="390">
        <f t="shared" si="86"/>
        <v>0</v>
      </c>
      <c r="AWV57" s="390">
        <f t="shared" si="86"/>
        <v>0</v>
      </c>
      <c r="AWW57" s="389"/>
      <c r="AWX57" s="389"/>
      <c r="AWY57" s="389"/>
      <c r="AWZ57" s="389"/>
      <c r="AXA57" s="389"/>
      <c r="AXB57" s="389"/>
      <c r="AXC57" s="389"/>
      <c r="AXD57" s="389"/>
      <c r="AXE57" s="389"/>
      <c r="AXF57" s="389"/>
      <c r="AXG57" s="390">
        <f t="shared" ref="AXG57:AXL57" si="87">AXG58-AXG61</f>
        <v>0</v>
      </c>
      <c r="AXH57" s="390">
        <f t="shared" si="87"/>
        <v>0</v>
      </c>
      <c r="AXI57" s="390">
        <f t="shared" si="87"/>
        <v>0</v>
      </c>
      <c r="AXJ57" s="390">
        <f t="shared" si="87"/>
        <v>0</v>
      </c>
      <c r="AXK57" s="390">
        <f t="shared" si="87"/>
        <v>0</v>
      </c>
      <c r="AXL57" s="390">
        <f t="shared" si="87"/>
        <v>0</v>
      </c>
      <c r="AXM57" s="389"/>
      <c r="AXN57" s="389"/>
      <c r="AXO57" s="389"/>
      <c r="AXP57" s="389"/>
      <c r="AXQ57" s="389"/>
      <c r="AXR57" s="389"/>
      <c r="AXS57" s="389"/>
      <c r="AXT57" s="389"/>
      <c r="AXU57" s="389"/>
      <c r="AXV57" s="389"/>
      <c r="AXW57" s="390">
        <f t="shared" ref="AXW57:AYB57" si="88">AXW58-AXW61</f>
        <v>0</v>
      </c>
      <c r="AXX57" s="390">
        <f t="shared" si="88"/>
        <v>0</v>
      </c>
      <c r="AXY57" s="390">
        <f t="shared" si="88"/>
        <v>0</v>
      </c>
      <c r="AXZ57" s="390">
        <f t="shared" si="88"/>
        <v>0</v>
      </c>
      <c r="AYA57" s="390">
        <f t="shared" si="88"/>
        <v>0</v>
      </c>
      <c r="AYB57" s="390">
        <f t="shared" si="88"/>
        <v>0</v>
      </c>
      <c r="AYC57" s="389"/>
      <c r="AYD57" s="389"/>
      <c r="AYE57" s="389"/>
      <c r="AYF57" s="389"/>
      <c r="AYG57" s="389"/>
      <c r="AYH57" s="389"/>
      <c r="AYI57" s="389"/>
      <c r="AYJ57" s="389"/>
      <c r="AYK57" s="389"/>
      <c r="AYL57" s="389"/>
      <c r="AYM57" s="390">
        <f t="shared" ref="AYM57:AYR57" si="89">AYM58-AYM61</f>
        <v>0</v>
      </c>
      <c r="AYN57" s="390">
        <f t="shared" si="89"/>
        <v>0</v>
      </c>
      <c r="AYO57" s="390">
        <f t="shared" si="89"/>
        <v>0</v>
      </c>
      <c r="AYP57" s="390">
        <f t="shared" si="89"/>
        <v>0</v>
      </c>
      <c r="AYQ57" s="390">
        <f t="shared" si="89"/>
        <v>0</v>
      </c>
      <c r="AYR57" s="390">
        <f t="shared" si="89"/>
        <v>0</v>
      </c>
      <c r="AYS57" s="389"/>
      <c r="AYT57" s="389"/>
      <c r="AYU57" s="389"/>
      <c r="AYV57" s="389"/>
      <c r="AYW57" s="389"/>
      <c r="AYX57" s="389"/>
      <c r="AYY57" s="389"/>
      <c r="AYZ57" s="389"/>
      <c r="AZA57" s="389"/>
      <c r="AZB57" s="389"/>
      <c r="AZC57" s="390">
        <f t="shared" ref="AZC57:AZH57" si="90">AZC58-AZC61</f>
        <v>0</v>
      </c>
      <c r="AZD57" s="390">
        <f t="shared" si="90"/>
        <v>0</v>
      </c>
      <c r="AZE57" s="390">
        <f t="shared" si="90"/>
        <v>0</v>
      </c>
      <c r="AZF57" s="390">
        <f t="shared" si="90"/>
        <v>0</v>
      </c>
      <c r="AZG57" s="390">
        <f t="shared" si="90"/>
        <v>0</v>
      </c>
      <c r="AZH57" s="390">
        <f t="shared" si="90"/>
        <v>0</v>
      </c>
      <c r="AZI57" s="389"/>
      <c r="AZJ57" s="389"/>
      <c r="AZK57" s="389"/>
      <c r="AZL57" s="389"/>
      <c r="AZM57" s="389"/>
      <c r="AZN57" s="389"/>
      <c r="AZO57" s="389"/>
      <c r="AZP57" s="389"/>
      <c r="AZQ57" s="389"/>
      <c r="AZR57" s="389"/>
      <c r="AZS57" s="390">
        <f t="shared" ref="AZS57:AZX57" si="91">AZS58-AZS61</f>
        <v>0</v>
      </c>
      <c r="AZT57" s="390">
        <f t="shared" si="91"/>
        <v>0</v>
      </c>
      <c r="AZU57" s="390">
        <f t="shared" si="91"/>
        <v>0</v>
      </c>
      <c r="AZV57" s="390">
        <f t="shared" si="91"/>
        <v>0</v>
      </c>
      <c r="AZW57" s="390">
        <f t="shared" si="91"/>
        <v>0</v>
      </c>
      <c r="AZX57" s="390">
        <f t="shared" si="91"/>
        <v>0</v>
      </c>
      <c r="AZY57" s="389"/>
      <c r="AZZ57" s="389"/>
      <c r="BAA57" s="389"/>
      <c r="BAB57" s="389"/>
      <c r="BAC57" s="389"/>
      <c r="BAD57" s="389"/>
      <c r="BAE57" s="389"/>
      <c r="BAF57" s="389"/>
      <c r="BAG57" s="389"/>
      <c r="BAH57" s="389"/>
      <c r="BAI57" s="390">
        <f t="shared" ref="BAI57:BAN57" si="92">BAI58-BAI61</f>
        <v>0</v>
      </c>
      <c r="BAJ57" s="390">
        <f t="shared" si="92"/>
        <v>0</v>
      </c>
      <c r="BAK57" s="390">
        <f t="shared" si="92"/>
        <v>0</v>
      </c>
      <c r="BAL57" s="390">
        <f t="shared" si="92"/>
        <v>0</v>
      </c>
      <c r="BAM57" s="390">
        <f t="shared" si="92"/>
        <v>0</v>
      </c>
      <c r="BAN57" s="390">
        <f t="shared" si="92"/>
        <v>0</v>
      </c>
      <c r="BAO57" s="389"/>
      <c r="BAP57" s="389"/>
      <c r="BAQ57" s="389"/>
      <c r="BAR57" s="389"/>
      <c r="BAS57" s="389"/>
      <c r="BAT57" s="389"/>
      <c r="BAU57" s="389"/>
      <c r="BAV57" s="389"/>
      <c r="BAW57" s="389"/>
      <c r="BAX57" s="389"/>
      <c r="BAY57" s="390">
        <f t="shared" ref="BAY57:BBD57" si="93">BAY58-BAY61</f>
        <v>0</v>
      </c>
      <c r="BAZ57" s="390">
        <f t="shared" si="93"/>
        <v>0</v>
      </c>
      <c r="BBA57" s="390">
        <f t="shared" si="93"/>
        <v>0</v>
      </c>
      <c r="BBB57" s="390">
        <f t="shared" si="93"/>
        <v>0</v>
      </c>
      <c r="BBC57" s="390">
        <f t="shared" si="93"/>
        <v>0</v>
      </c>
      <c r="BBD57" s="390">
        <f t="shared" si="93"/>
        <v>0</v>
      </c>
      <c r="BBE57" s="389"/>
      <c r="BBF57" s="389"/>
      <c r="BBG57" s="389"/>
      <c r="BBH57" s="389"/>
      <c r="BBI57" s="389"/>
      <c r="BBJ57" s="389"/>
      <c r="BBK57" s="389"/>
      <c r="BBL57" s="389"/>
      <c r="BBM57" s="389"/>
      <c r="BBN57" s="389"/>
      <c r="BBO57" s="390">
        <f t="shared" ref="BBO57:BBT57" si="94">BBO58-BBO61</f>
        <v>0</v>
      </c>
      <c r="BBP57" s="390">
        <f t="shared" si="94"/>
        <v>0</v>
      </c>
      <c r="BBQ57" s="390">
        <f t="shared" si="94"/>
        <v>0</v>
      </c>
      <c r="BBR57" s="390">
        <f t="shared" si="94"/>
        <v>0</v>
      </c>
      <c r="BBS57" s="390">
        <f t="shared" si="94"/>
        <v>0</v>
      </c>
      <c r="BBT57" s="390">
        <f t="shared" si="94"/>
        <v>0</v>
      </c>
      <c r="BBU57" s="389"/>
      <c r="BBV57" s="389"/>
      <c r="BBW57" s="389"/>
      <c r="BBX57" s="389"/>
      <c r="BBY57" s="389"/>
      <c r="BBZ57" s="389"/>
      <c r="BCA57" s="389"/>
      <c r="BCB57" s="389"/>
      <c r="BCC57" s="389"/>
      <c r="BCD57" s="389"/>
      <c r="BCE57" s="390">
        <f t="shared" ref="BCE57:BCJ57" si="95">BCE58-BCE61</f>
        <v>0</v>
      </c>
      <c r="BCF57" s="390">
        <f t="shared" si="95"/>
        <v>0</v>
      </c>
      <c r="BCG57" s="390">
        <f t="shared" si="95"/>
        <v>0</v>
      </c>
      <c r="BCH57" s="390">
        <f t="shared" si="95"/>
        <v>0</v>
      </c>
      <c r="BCI57" s="390">
        <f t="shared" si="95"/>
        <v>0</v>
      </c>
      <c r="BCJ57" s="390">
        <f t="shared" si="95"/>
        <v>0</v>
      </c>
      <c r="BCK57" s="389"/>
      <c r="BCL57" s="389"/>
      <c r="BCM57" s="389"/>
      <c r="BCN57" s="389"/>
      <c r="BCO57" s="389"/>
      <c r="BCP57" s="389"/>
      <c r="BCQ57" s="389"/>
      <c r="BCR57" s="389"/>
      <c r="BCS57" s="389"/>
      <c r="BCT57" s="389"/>
      <c r="BCU57" s="390">
        <f t="shared" ref="BCU57:BCZ57" si="96">BCU58-BCU61</f>
        <v>0</v>
      </c>
      <c r="BCV57" s="390">
        <f t="shared" si="96"/>
        <v>0</v>
      </c>
      <c r="BCW57" s="390">
        <f t="shared" si="96"/>
        <v>0</v>
      </c>
      <c r="BCX57" s="390">
        <f t="shared" si="96"/>
        <v>0</v>
      </c>
      <c r="BCY57" s="390">
        <f t="shared" si="96"/>
        <v>0</v>
      </c>
      <c r="BCZ57" s="390">
        <f t="shared" si="96"/>
        <v>0</v>
      </c>
      <c r="BDA57" s="389"/>
      <c r="BDB57" s="389"/>
      <c r="BDC57" s="389"/>
      <c r="BDD57" s="389"/>
      <c r="BDE57" s="389"/>
      <c r="BDF57" s="389"/>
      <c r="BDG57" s="389"/>
      <c r="BDH57" s="389"/>
      <c r="BDI57" s="389"/>
      <c r="BDJ57" s="389"/>
      <c r="BDK57" s="390">
        <f t="shared" ref="BDK57:BDP57" si="97">BDK58-BDK61</f>
        <v>0</v>
      </c>
      <c r="BDL57" s="390">
        <f t="shared" si="97"/>
        <v>0</v>
      </c>
      <c r="BDM57" s="390">
        <f t="shared" si="97"/>
        <v>0</v>
      </c>
      <c r="BDN57" s="390">
        <f t="shared" si="97"/>
        <v>0</v>
      </c>
      <c r="BDO57" s="390">
        <f t="shared" si="97"/>
        <v>0</v>
      </c>
      <c r="BDP57" s="390">
        <f t="shared" si="97"/>
        <v>0</v>
      </c>
      <c r="BDQ57" s="389"/>
      <c r="BDR57" s="389"/>
      <c r="BDS57" s="389"/>
      <c r="BDT57" s="389"/>
      <c r="BDU57" s="389"/>
      <c r="BDV57" s="389"/>
      <c r="BDW57" s="389"/>
      <c r="BDX57" s="389"/>
      <c r="BDY57" s="389"/>
      <c r="BDZ57" s="389"/>
      <c r="BEA57" s="390">
        <f t="shared" ref="BEA57:BEF57" si="98">BEA58-BEA61</f>
        <v>0</v>
      </c>
      <c r="BEB57" s="390">
        <f t="shared" si="98"/>
        <v>0</v>
      </c>
      <c r="BEC57" s="390">
        <f t="shared" si="98"/>
        <v>0</v>
      </c>
      <c r="BED57" s="390">
        <f t="shared" si="98"/>
        <v>0</v>
      </c>
      <c r="BEE57" s="390">
        <f t="shared" si="98"/>
        <v>0</v>
      </c>
      <c r="BEF57" s="390">
        <f t="shared" si="98"/>
        <v>0</v>
      </c>
      <c r="BEG57" s="389"/>
      <c r="BEH57" s="389"/>
      <c r="BEI57" s="389"/>
      <c r="BEJ57" s="389"/>
      <c r="BEK57" s="389"/>
      <c r="BEL57" s="389"/>
      <c r="BEM57" s="389"/>
      <c r="BEN57" s="389"/>
      <c r="BEO57" s="389"/>
      <c r="BEP57" s="389"/>
      <c r="BEQ57" s="390">
        <f t="shared" ref="BEQ57:BEV57" si="99">BEQ58-BEQ61</f>
        <v>0</v>
      </c>
      <c r="BER57" s="390">
        <f t="shared" si="99"/>
        <v>0</v>
      </c>
      <c r="BES57" s="390">
        <f t="shared" si="99"/>
        <v>0</v>
      </c>
      <c r="BET57" s="390">
        <f t="shared" si="99"/>
        <v>0</v>
      </c>
      <c r="BEU57" s="390">
        <f t="shared" si="99"/>
        <v>0</v>
      </c>
      <c r="BEV57" s="390">
        <f t="shared" si="99"/>
        <v>0</v>
      </c>
      <c r="BEW57" s="389"/>
      <c r="BEX57" s="389"/>
      <c r="BEY57" s="389"/>
      <c r="BEZ57" s="389"/>
      <c r="BFA57" s="389"/>
      <c r="BFB57" s="389"/>
      <c r="BFC57" s="389"/>
      <c r="BFD57" s="389"/>
      <c r="BFE57" s="389"/>
      <c r="BFF57" s="389"/>
      <c r="BFG57" s="390">
        <f t="shared" ref="BFG57:BFL57" si="100">BFG58-BFG61</f>
        <v>0</v>
      </c>
      <c r="BFH57" s="390">
        <f t="shared" si="100"/>
        <v>0</v>
      </c>
      <c r="BFI57" s="390">
        <f t="shared" si="100"/>
        <v>0</v>
      </c>
      <c r="BFJ57" s="390">
        <f t="shared" si="100"/>
        <v>0</v>
      </c>
      <c r="BFK57" s="390">
        <f t="shared" si="100"/>
        <v>0</v>
      </c>
      <c r="BFL57" s="390">
        <f t="shared" si="100"/>
        <v>0</v>
      </c>
      <c r="BFM57" s="389"/>
      <c r="BFN57" s="389"/>
      <c r="BFO57" s="389"/>
      <c r="BFP57" s="389"/>
      <c r="BFQ57" s="389"/>
      <c r="BFR57" s="389"/>
      <c r="BFS57" s="389"/>
      <c r="BFT57" s="389"/>
      <c r="BFU57" s="389"/>
      <c r="BFV57" s="389"/>
      <c r="BFW57" s="390">
        <f t="shared" ref="BFW57:BGB57" si="101">BFW58-BFW61</f>
        <v>0</v>
      </c>
      <c r="BFX57" s="390">
        <f t="shared" si="101"/>
        <v>0</v>
      </c>
      <c r="BFY57" s="390">
        <f t="shared" si="101"/>
        <v>0</v>
      </c>
      <c r="BFZ57" s="390">
        <f t="shared" si="101"/>
        <v>0</v>
      </c>
      <c r="BGA57" s="390">
        <f t="shared" si="101"/>
        <v>0</v>
      </c>
      <c r="BGB57" s="390">
        <f t="shared" si="101"/>
        <v>0</v>
      </c>
      <c r="BGC57" s="389"/>
      <c r="BGD57" s="389"/>
      <c r="BGE57" s="389"/>
      <c r="BGF57" s="389"/>
      <c r="BGG57" s="389"/>
      <c r="BGH57" s="389"/>
      <c r="BGI57" s="389"/>
      <c r="BGJ57" s="389"/>
      <c r="BGK57" s="389"/>
      <c r="BGL57" s="389"/>
      <c r="BGM57" s="390">
        <f t="shared" ref="BGM57:BGR57" si="102">BGM58-BGM61</f>
        <v>0</v>
      </c>
      <c r="BGN57" s="390">
        <f t="shared" si="102"/>
        <v>0</v>
      </c>
      <c r="BGO57" s="390">
        <f t="shared" si="102"/>
        <v>0</v>
      </c>
      <c r="BGP57" s="390">
        <f t="shared" si="102"/>
        <v>0</v>
      </c>
      <c r="BGQ57" s="390">
        <f t="shared" si="102"/>
        <v>0</v>
      </c>
      <c r="BGR57" s="390">
        <f t="shared" si="102"/>
        <v>0</v>
      </c>
      <c r="BGS57" s="389"/>
      <c r="BGT57" s="389"/>
      <c r="BGU57" s="389"/>
      <c r="BGV57" s="389"/>
      <c r="BGW57" s="389"/>
      <c r="BGX57" s="389"/>
      <c r="BGY57" s="389"/>
      <c r="BGZ57" s="389"/>
      <c r="BHA57" s="389"/>
      <c r="BHB57" s="389"/>
      <c r="BHC57" s="390">
        <f t="shared" ref="BHC57:BHH57" si="103">BHC58-BHC61</f>
        <v>0</v>
      </c>
      <c r="BHD57" s="390">
        <f t="shared" si="103"/>
        <v>0</v>
      </c>
      <c r="BHE57" s="390">
        <f t="shared" si="103"/>
        <v>0</v>
      </c>
      <c r="BHF57" s="390">
        <f t="shared" si="103"/>
        <v>0</v>
      </c>
      <c r="BHG57" s="390">
        <f t="shared" si="103"/>
        <v>0</v>
      </c>
      <c r="BHH57" s="390">
        <f t="shared" si="103"/>
        <v>0</v>
      </c>
      <c r="BHI57" s="389"/>
      <c r="BHJ57" s="389"/>
      <c r="BHK57" s="389"/>
      <c r="BHL57" s="389"/>
      <c r="BHM57" s="389"/>
      <c r="BHN57" s="389"/>
      <c r="BHO57" s="389"/>
      <c r="BHP57" s="389"/>
      <c r="BHQ57" s="389"/>
      <c r="BHR57" s="389"/>
      <c r="BHS57" s="390">
        <f t="shared" ref="BHS57:BHX57" si="104">BHS58-BHS61</f>
        <v>0</v>
      </c>
      <c r="BHT57" s="390">
        <f t="shared" si="104"/>
        <v>0</v>
      </c>
      <c r="BHU57" s="390">
        <f t="shared" si="104"/>
        <v>0</v>
      </c>
      <c r="BHV57" s="390">
        <f t="shared" si="104"/>
        <v>0</v>
      </c>
      <c r="BHW57" s="390">
        <f t="shared" si="104"/>
        <v>0</v>
      </c>
      <c r="BHX57" s="390">
        <f t="shared" si="104"/>
        <v>0</v>
      </c>
      <c r="BHY57" s="389"/>
      <c r="BHZ57" s="389"/>
      <c r="BIA57" s="389"/>
      <c r="BIB57" s="389"/>
      <c r="BIC57" s="389"/>
      <c r="BID57" s="389"/>
      <c r="BIE57" s="389"/>
      <c r="BIF57" s="389"/>
      <c r="BIG57" s="389"/>
      <c r="BIH57" s="389"/>
      <c r="BII57" s="390">
        <f t="shared" ref="BII57:BIN57" si="105">BII58-BII61</f>
        <v>0</v>
      </c>
      <c r="BIJ57" s="390">
        <f t="shared" si="105"/>
        <v>0</v>
      </c>
      <c r="BIK57" s="390">
        <f t="shared" si="105"/>
        <v>0</v>
      </c>
      <c r="BIL57" s="390">
        <f t="shared" si="105"/>
        <v>0</v>
      </c>
      <c r="BIM57" s="390">
        <f t="shared" si="105"/>
        <v>0</v>
      </c>
      <c r="BIN57" s="390">
        <f t="shared" si="105"/>
        <v>0</v>
      </c>
      <c r="BIO57" s="389"/>
      <c r="BIP57" s="389"/>
      <c r="BIQ57" s="389"/>
      <c r="BIR57" s="389"/>
      <c r="BIS57" s="389"/>
      <c r="BIT57" s="389"/>
      <c r="BIU57" s="389"/>
      <c r="BIV57" s="389"/>
      <c r="BIW57" s="389"/>
      <c r="BIX57" s="389"/>
      <c r="BIY57" s="390">
        <f t="shared" ref="BIY57:BJD57" si="106">BIY58-BIY61</f>
        <v>0</v>
      </c>
      <c r="BIZ57" s="390">
        <f t="shared" si="106"/>
        <v>0</v>
      </c>
      <c r="BJA57" s="390">
        <f t="shared" si="106"/>
        <v>0</v>
      </c>
      <c r="BJB57" s="390">
        <f t="shared" si="106"/>
        <v>0</v>
      </c>
      <c r="BJC57" s="390">
        <f t="shared" si="106"/>
        <v>0</v>
      </c>
      <c r="BJD57" s="390">
        <f t="shared" si="106"/>
        <v>0</v>
      </c>
      <c r="BJE57" s="389"/>
      <c r="BJF57" s="389"/>
      <c r="BJG57" s="389"/>
      <c r="BJH57" s="389"/>
      <c r="BJI57" s="389"/>
      <c r="BJJ57" s="389"/>
      <c r="BJK57" s="389"/>
      <c r="BJL57" s="389"/>
      <c r="BJM57" s="389"/>
      <c r="BJN57" s="389"/>
      <c r="BJO57" s="390">
        <f t="shared" ref="BJO57:BJT57" si="107">BJO58-BJO61</f>
        <v>0</v>
      </c>
      <c r="BJP57" s="390">
        <f t="shared" si="107"/>
        <v>0</v>
      </c>
      <c r="BJQ57" s="390">
        <f t="shared" si="107"/>
        <v>0</v>
      </c>
      <c r="BJR57" s="390">
        <f t="shared" si="107"/>
        <v>0</v>
      </c>
      <c r="BJS57" s="390">
        <f t="shared" si="107"/>
        <v>0</v>
      </c>
      <c r="BJT57" s="390">
        <f t="shared" si="107"/>
        <v>0</v>
      </c>
      <c r="BJU57" s="389"/>
      <c r="BJV57" s="389"/>
      <c r="BJW57" s="389"/>
      <c r="BJX57" s="389"/>
      <c r="BJY57" s="389"/>
      <c r="BJZ57" s="389"/>
      <c r="BKA57" s="389"/>
      <c r="BKB57" s="389"/>
      <c r="BKC57" s="389"/>
      <c r="BKD57" s="389"/>
      <c r="BKE57" s="390">
        <f t="shared" ref="BKE57:BKJ57" si="108">BKE58-BKE61</f>
        <v>0</v>
      </c>
      <c r="BKF57" s="390">
        <f t="shared" si="108"/>
        <v>0</v>
      </c>
      <c r="BKG57" s="390">
        <f t="shared" si="108"/>
        <v>0</v>
      </c>
      <c r="BKH57" s="390">
        <f t="shared" si="108"/>
        <v>0</v>
      </c>
      <c r="BKI57" s="390">
        <f t="shared" si="108"/>
        <v>0</v>
      </c>
      <c r="BKJ57" s="390">
        <f t="shared" si="108"/>
        <v>0</v>
      </c>
      <c r="BKK57" s="389"/>
      <c r="BKL57" s="389"/>
      <c r="BKM57" s="389"/>
      <c r="BKN57" s="389"/>
      <c r="BKO57" s="389"/>
      <c r="BKP57" s="389"/>
      <c r="BKQ57" s="389"/>
      <c r="BKR57" s="389"/>
      <c r="BKS57" s="389"/>
      <c r="BKT57" s="389"/>
      <c r="BKU57" s="390">
        <f t="shared" ref="BKU57:BKZ57" si="109">BKU58-BKU61</f>
        <v>0</v>
      </c>
      <c r="BKV57" s="390">
        <f t="shared" si="109"/>
        <v>0</v>
      </c>
      <c r="BKW57" s="390">
        <f t="shared" si="109"/>
        <v>0</v>
      </c>
      <c r="BKX57" s="390">
        <f t="shared" si="109"/>
        <v>0</v>
      </c>
      <c r="BKY57" s="390">
        <f t="shared" si="109"/>
        <v>0</v>
      </c>
      <c r="BKZ57" s="390">
        <f t="shared" si="109"/>
        <v>0</v>
      </c>
      <c r="BLA57" s="389"/>
      <c r="BLB57" s="389"/>
      <c r="BLC57" s="389"/>
      <c r="BLD57" s="389"/>
      <c r="BLE57" s="389"/>
      <c r="BLF57" s="389"/>
      <c r="BLG57" s="389"/>
      <c r="BLH57" s="389"/>
      <c r="BLI57" s="389"/>
      <c r="BLJ57" s="389"/>
      <c r="BLK57" s="390">
        <f t="shared" ref="BLK57:BLP57" si="110">BLK58-BLK61</f>
        <v>0</v>
      </c>
      <c r="BLL57" s="390">
        <f t="shared" si="110"/>
        <v>0</v>
      </c>
      <c r="BLM57" s="390">
        <f t="shared" si="110"/>
        <v>0</v>
      </c>
      <c r="BLN57" s="390">
        <f t="shared" si="110"/>
        <v>0</v>
      </c>
      <c r="BLO57" s="390">
        <f t="shared" si="110"/>
        <v>0</v>
      </c>
      <c r="BLP57" s="390">
        <f t="shared" si="110"/>
        <v>0</v>
      </c>
      <c r="BLQ57" s="389"/>
      <c r="BLR57" s="389"/>
      <c r="BLS57" s="389"/>
      <c r="BLT57" s="389"/>
      <c r="BLU57" s="389"/>
      <c r="BLV57" s="389"/>
      <c r="BLW57" s="389"/>
      <c r="BLX57" s="389"/>
      <c r="BLY57" s="389"/>
      <c r="BLZ57" s="389"/>
      <c r="BMA57" s="390">
        <f t="shared" ref="BMA57:BMF57" si="111">BMA58-BMA61</f>
        <v>0</v>
      </c>
      <c r="BMB57" s="390">
        <f t="shared" si="111"/>
        <v>0</v>
      </c>
      <c r="BMC57" s="390">
        <f t="shared" si="111"/>
        <v>0</v>
      </c>
      <c r="BMD57" s="390">
        <f t="shared" si="111"/>
        <v>0</v>
      </c>
      <c r="BME57" s="390">
        <f t="shared" si="111"/>
        <v>0</v>
      </c>
      <c r="BMF57" s="390">
        <f t="shared" si="111"/>
        <v>0</v>
      </c>
      <c r="BMG57" s="389"/>
      <c r="BMH57" s="389"/>
      <c r="BMI57" s="389"/>
      <c r="BMJ57" s="389"/>
      <c r="BMK57" s="389"/>
      <c r="BML57" s="389"/>
      <c r="BMM57" s="389"/>
      <c r="BMN57" s="389"/>
      <c r="BMO57" s="389"/>
      <c r="BMP57" s="389"/>
      <c r="BMQ57" s="390">
        <f t="shared" ref="BMQ57:BMV57" si="112">BMQ58-BMQ61</f>
        <v>0</v>
      </c>
      <c r="BMR57" s="390">
        <f t="shared" si="112"/>
        <v>0</v>
      </c>
      <c r="BMS57" s="390">
        <f t="shared" si="112"/>
        <v>0</v>
      </c>
      <c r="BMT57" s="390">
        <f t="shared" si="112"/>
        <v>0</v>
      </c>
      <c r="BMU57" s="390">
        <f t="shared" si="112"/>
        <v>0</v>
      </c>
      <c r="BMV57" s="390">
        <f t="shared" si="112"/>
        <v>0</v>
      </c>
      <c r="BMW57" s="389"/>
      <c r="BMX57" s="389"/>
      <c r="BMY57" s="389"/>
      <c r="BMZ57" s="389"/>
      <c r="BNA57" s="389"/>
      <c r="BNB57" s="389"/>
      <c r="BNC57" s="389"/>
      <c r="BND57" s="389"/>
      <c r="BNE57" s="389"/>
      <c r="BNF57" s="389"/>
      <c r="BNG57" s="390">
        <f t="shared" ref="BNG57:BNL57" si="113">BNG58-BNG61</f>
        <v>0</v>
      </c>
      <c r="BNH57" s="390">
        <f t="shared" si="113"/>
        <v>0</v>
      </c>
      <c r="BNI57" s="390">
        <f t="shared" si="113"/>
        <v>0</v>
      </c>
      <c r="BNJ57" s="390">
        <f t="shared" si="113"/>
        <v>0</v>
      </c>
      <c r="BNK57" s="390">
        <f t="shared" si="113"/>
        <v>0</v>
      </c>
      <c r="BNL57" s="390">
        <f t="shared" si="113"/>
        <v>0</v>
      </c>
      <c r="BNM57" s="389"/>
      <c r="BNN57" s="389"/>
      <c r="BNO57" s="389"/>
      <c r="BNP57" s="389"/>
      <c r="BNQ57" s="389"/>
      <c r="BNR57" s="389"/>
      <c r="BNS57" s="389"/>
      <c r="BNT57" s="389"/>
      <c r="BNU57" s="389"/>
      <c r="BNV57" s="389"/>
      <c r="BNW57" s="390">
        <f t="shared" ref="BNW57:BOB57" si="114">BNW58-BNW61</f>
        <v>0</v>
      </c>
      <c r="BNX57" s="390">
        <f t="shared" si="114"/>
        <v>0</v>
      </c>
      <c r="BNY57" s="390">
        <f t="shared" si="114"/>
        <v>0</v>
      </c>
      <c r="BNZ57" s="390">
        <f t="shared" si="114"/>
        <v>0</v>
      </c>
      <c r="BOA57" s="390">
        <f t="shared" si="114"/>
        <v>0</v>
      </c>
      <c r="BOB57" s="390">
        <f t="shared" si="114"/>
        <v>0</v>
      </c>
      <c r="BOC57" s="389"/>
      <c r="BOD57" s="389"/>
      <c r="BOE57" s="389"/>
      <c r="BOF57" s="389"/>
      <c r="BOG57" s="389"/>
      <c r="BOH57" s="389"/>
      <c r="BOI57" s="389"/>
      <c r="BOJ57" s="389"/>
      <c r="BOK57" s="389"/>
      <c r="BOL57" s="389"/>
      <c r="BOM57" s="390">
        <f t="shared" ref="BOM57:BOR57" si="115">BOM58-BOM61</f>
        <v>0</v>
      </c>
      <c r="BON57" s="390">
        <f t="shared" si="115"/>
        <v>0</v>
      </c>
      <c r="BOO57" s="390">
        <f t="shared" si="115"/>
        <v>0</v>
      </c>
      <c r="BOP57" s="390">
        <f t="shared" si="115"/>
        <v>0</v>
      </c>
      <c r="BOQ57" s="390">
        <f t="shared" si="115"/>
        <v>0</v>
      </c>
      <c r="BOR57" s="390">
        <f t="shared" si="115"/>
        <v>0</v>
      </c>
      <c r="BOS57" s="389"/>
      <c r="BOT57" s="389"/>
      <c r="BOU57" s="389"/>
      <c r="BOV57" s="389"/>
      <c r="BOW57" s="389"/>
      <c r="BOX57" s="389"/>
      <c r="BOY57" s="389"/>
      <c r="BOZ57" s="389"/>
      <c r="BPA57" s="389"/>
      <c r="BPB57" s="389"/>
      <c r="BPC57" s="390">
        <f t="shared" ref="BPC57:BPH57" si="116">BPC58-BPC61</f>
        <v>0</v>
      </c>
      <c r="BPD57" s="390">
        <f t="shared" si="116"/>
        <v>0</v>
      </c>
      <c r="BPE57" s="390">
        <f t="shared" si="116"/>
        <v>0</v>
      </c>
      <c r="BPF57" s="390">
        <f t="shared" si="116"/>
        <v>0</v>
      </c>
      <c r="BPG57" s="390">
        <f t="shared" si="116"/>
        <v>0</v>
      </c>
      <c r="BPH57" s="390">
        <f t="shared" si="116"/>
        <v>0</v>
      </c>
      <c r="BPI57" s="389"/>
      <c r="BPJ57" s="389"/>
      <c r="BPK57" s="389"/>
      <c r="BPL57" s="389"/>
      <c r="BPM57" s="389"/>
      <c r="BPN57" s="389"/>
      <c r="BPO57" s="389"/>
      <c r="BPP57" s="389"/>
      <c r="BPQ57" s="389"/>
      <c r="BPR57" s="389"/>
      <c r="BPS57" s="390">
        <f t="shared" ref="BPS57:BPX57" si="117">BPS58-BPS61</f>
        <v>0</v>
      </c>
      <c r="BPT57" s="390">
        <f t="shared" si="117"/>
        <v>0</v>
      </c>
      <c r="BPU57" s="390">
        <f t="shared" si="117"/>
        <v>0</v>
      </c>
      <c r="BPV57" s="390">
        <f t="shared" si="117"/>
        <v>0</v>
      </c>
      <c r="BPW57" s="390">
        <f t="shared" si="117"/>
        <v>0</v>
      </c>
      <c r="BPX57" s="390">
        <f t="shared" si="117"/>
        <v>0</v>
      </c>
      <c r="BPY57" s="389"/>
      <c r="BPZ57" s="389"/>
      <c r="BQA57" s="389"/>
      <c r="BQB57" s="389"/>
      <c r="BQC57" s="389"/>
      <c r="BQD57" s="389"/>
      <c r="BQE57" s="389"/>
      <c r="BQF57" s="389"/>
      <c r="BQG57" s="389"/>
      <c r="BQH57" s="389"/>
      <c r="BQI57" s="390">
        <f t="shared" ref="BQI57:BQN57" si="118">BQI58-BQI61</f>
        <v>0</v>
      </c>
      <c r="BQJ57" s="390">
        <f t="shared" si="118"/>
        <v>0</v>
      </c>
      <c r="BQK57" s="390">
        <f t="shared" si="118"/>
        <v>0</v>
      </c>
      <c r="BQL57" s="390">
        <f t="shared" si="118"/>
        <v>0</v>
      </c>
      <c r="BQM57" s="390">
        <f t="shared" si="118"/>
        <v>0</v>
      </c>
      <c r="BQN57" s="390">
        <f t="shared" si="118"/>
        <v>0</v>
      </c>
      <c r="BQO57" s="389"/>
      <c r="BQP57" s="389"/>
      <c r="BQQ57" s="389"/>
      <c r="BQR57" s="389"/>
      <c r="BQS57" s="389"/>
      <c r="BQT57" s="389"/>
      <c r="BQU57" s="389"/>
      <c r="BQV57" s="389"/>
      <c r="BQW57" s="389"/>
      <c r="BQX57" s="389"/>
      <c r="BQY57" s="390">
        <f t="shared" ref="BQY57:BRD57" si="119">BQY58-BQY61</f>
        <v>0</v>
      </c>
      <c r="BQZ57" s="390">
        <f t="shared" si="119"/>
        <v>0</v>
      </c>
      <c r="BRA57" s="390">
        <f t="shared" si="119"/>
        <v>0</v>
      </c>
      <c r="BRB57" s="390">
        <f t="shared" si="119"/>
        <v>0</v>
      </c>
      <c r="BRC57" s="390">
        <f t="shared" si="119"/>
        <v>0</v>
      </c>
      <c r="BRD57" s="390">
        <f t="shared" si="119"/>
        <v>0</v>
      </c>
      <c r="BRE57" s="389"/>
      <c r="BRF57" s="389"/>
      <c r="BRG57" s="389"/>
      <c r="BRH57" s="389"/>
      <c r="BRI57" s="389"/>
      <c r="BRJ57" s="389"/>
      <c r="BRK57" s="389"/>
      <c r="BRL57" s="389"/>
      <c r="BRM57" s="389"/>
      <c r="BRN57" s="389"/>
      <c r="BRO57" s="390">
        <f t="shared" ref="BRO57:BRT57" si="120">BRO58-BRO61</f>
        <v>0</v>
      </c>
      <c r="BRP57" s="390">
        <f t="shared" si="120"/>
        <v>0</v>
      </c>
      <c r="BRQ57" s="390">
        <f t="shared" si="120"/>
        <v>0</v>
      </c>
      <c r="BRR57" s="390">
        <f t="shared" si="120"/>
        <v>0</v>
      </c>
      <c r="BRS57" s="390">
        <f t="shared" si="120"/>
        <v>0</v>
      </c>
      <c r="BRT57" s="390">
        <f t="shared" si="120"/>
        <v>0</v>
      </c>
      <c r="BRU57" s="389"/>
      <c r="BRV57" s="389"/>
      <c r="BRW57" s="389"/>
      <c r="BRX57" s="389"/>
      <c r="BRY57" s="389"/>
      <c r="BRZ57" s="389"/>
      <c r="BSA57" s="389"/>
      <c r="BSB57" s="389"/>
      <c r="BSC57" s="389"/>
      <c r="BSD57" s="389"/>
      <c r="BSE57" s="390">
        <f t="shared" ref="BSE57:BSJ57" si="121">BSE58-BSE61</f>
        <v>0</v>
      </c>
      <c r="BSF57" s="390">
        <f t="shared" si="121"/>
        <v>0</v>
      </c>
      <c r="BSG57" s="390">
        <f t="shared" si="121"/>
        <v>0</v>
      </c>
      <c r="BSH57" s="390">
        <f t="shared" si="121"/>
        <v>0</v>
      </c>
      <c r="BSI57" s="390">
        <f t="shared" si="121"/>
        <v>0</v>
      </c>
      <c r="BSJ57" s="390">
        <f t="shared" si="121"/>
        <v>0</v>
      </c>
      <c r="BSK57" s="389"/>
      <c r="BSL57" s="389"/>
      <c r="BSM57" s="389"/>
      <c r="BSN57" s="389"/>
      <c r="BSO57" s="389"/>
      <c r="BSP57" s="389"/>
      <c r="BSQ57" s="389"/>
      <c r="BSR57" s="389"/>
      <c r="BSS57" s="389"/>
      <c r="BST57" s="389"/>
      <c r="BSU57" s="390">
        <f t="shared" ref="BSU57:BSZ57" si="122">BSU58-BSU61</f>
        <v>0</v>
      </c>
      <c r="BSV57" s="390">
        <f t="shared" si="122"/>
        <v>0</v>
      </c>
      <c r="BSW57" s="390">
        <f t="shared" si="122"/>
        <v>0</v>
      </c>
      <c r="BSX57" s="390">
        <f t="shared" si="122"/>
        <v>0</v>
      </c>
      <c r="BSY57" s="390">
        <f t="shared" si="122"/>
        <v>0</v>
      </c>
      <c r="BSZ57" s="390">
        <f t="shared" si="122"/>
        <v>0</v>
      </c>
      <c r="BTA57" s="389"/>
      <c r="BTB57" s="389"/>
      <c r="BTC57" s="389"/>
      <c r="BTD57" s="389"/>
      <c r="BTE57" s="389"/>
      <c r="BTF57" s="389"/>
      <c r="BTG57" s="389"/>
      <c r="BTH57" s="389"/>
      <c r="BTI57" s="389"/>
      <c r="BTJ57" s="389"/>
      <c r="BTK57" s="390">
        <f t="shared" ref="BTK57:BTP57" si="123">BTK58-BTK61</f>
        <v>0</v>
      </c>
      <c r="BTL57" s="390">
        <f t="shared" si="123"/>
        <v>0</v>
      </c>
      <c r="BTM57" s="390">
        <f t="shared" si="123"/>
        <v>0</v>
      </c>
      <c r="BTN57" s="390">
        <f t="shared" si="123"/>
        <v>0</v>
      </c>
      <c r="BTO57" s="390">
        <f t="shared" si="123"/>
        <v>0</v>
      </c>
      <c r="BTP57" s="390">
        <f t="shared" si="123"/>
        <v>0</v>
      </c>
      <c r="BTQ57" s="389"/>
      <c r="BTR57" s="389"/>
      <c r="BTS57" s="389"/>
      <c r="BTT57" s="389"/>
      <c r="BTU57" s="389"/>
      <c r="BTV57" s="389"/>
      <c r="BTW57" s="389"/>
      <c r="BTX57" s="389"/>
      <c r="BTY57" s="389"/>
      <c r="BTZ57" s="389"/>
      <c r="BUA57" s="390">
        <f t="shared" ref="BUA57:BUF57" si="124">BUA58-BUA61</f>
        <v>0</v>
      </c>
      <c r="BUB57" s="390">
        <f t="shared" si="124"/>
        <v>0</v>
      </c>
      <c r="BUC57" s="390">
        <f t="shared" si="124"/>
        <v>0</v>
      </c>
      <c r="BUD57" s="390">
        <f t="shared" si="124"/>
        <v>0</v>
      </c>
      <c r="BUE57" s="390">
        <f t="shared" si="124"/>
        <v>0</v>
      </c>
      <c r="BUF57" s="390">
        <f t="shared" si="124"/>
        <v>0</v>
      </c>
      <c r="BUG57" s="389"/>
      <c r="BUH57" s="389"/>
      <c r="BUI57" s="389"/>
      <c r="BUJ57" s="389"/>
      <c r="BUK57" s="389"/>
      <c r="BUL57" s="389"/>
      <c r="BUM57" s="389"/>
      <c r="BUN57" s="389"/>
      <c r="BUO57" s="389"/>
      <c r="BUP57" s="389"/>
      <c r="BUQ57" s="390">
        <f t="shared" ref="BUQ57:BUV57" si="125">BUQ58-BUQ61</f>
        <v>0</v>
      </c>
      <c r="BUR57" s="390">
        <f t="shared" si="125"/>
        <v>0</v>
      </c>
      <c r="BUS57" s="390">
        <f t="shared" si="125"/>
        <v>0</v>
      </c>
      <c r="BUT57" s="390">
        <f t="shared" si="125"/>
        <v>0</v>
      </c>
      <c r="BUU57" s="390">
        <f t="shared" si="125"/>
        <v>0</v>
      </c>
      <c r="BUV57" s="390">
        <f t="shared" si="125"/>
        <v>0</v>
      </c>
      <c r="BUW57" s="389"/>
      <c r="BUX57" s="389"/>
      <c r="BUY57" s="389"/>
      <c r="BUZ57" s="389"/>
      <c r="BVA57" s="389"/>
      <c r="BVB57" s="389"/>
      <c r="BVC57" s="389"/>
      <c r="BVD57" s="389"/>
      <c r="BVE57" s="389"/>
      <c r="BVF57" s="389"/>
      <c r="BVG57" s="390">
        <f t="shared" ref="BVG57:BVL57" si="126">BVG58-BVG61</f>
        <v>0</v>
      </c>
      <c r="BVH57" s="390">
        <f t="shared" si="126"/>
        <v>0</v>
      </c>
      <c r="BVI57" s="390">
        <f t="shared" si="126"/>
        <v>0</v>
      </c>
      <c r="BVJ57" s="390">
        <f t="shared" si="126"/>
        <v>0</v>
      </c>
      <c r="BVK57" s="390">
        <f t="shared" si="126"/>
        <v>0</v>
      </c>
      <c r="BVL57" s="390">
        <f t="shared" si="126"/>
        <v>0</v>
      </c>
      <c r="BVM57" s="389"/>
      <c r="BVN57" s="389"/>
      <c r="BVO57" s="389"/>
      <c r="BVP57" s="389"/>
      <c r="BVQ57" s="389"/>
      <c r="BVR57" s="389"/>
      <c r="BVS57" s="389"/>
      <c r="BVT57" s="389"/>
      <c r="BVU57" s="389"/>
      <c r="BVV57" s="389"/>
      <c r="BVW57" s="390">
        <f t="shared" ref="BVW57:BWB57" si="127">BVW58-BVW61</f>
        <v>0</v>
      </c>
      <c r="BVX57" s="390">
        <f t="shared" si="127"/>
        <v>0</v>
      </c>
      <c r="BVY57" s="390">
        <f t="shared" si="127"/>
        <v>0</v>
      </c>
      <c r="BVZ57" s="390">
        <f t="shared" si="127"/>
        <v>0</v>
      </c>
      <c r="BWA57" s="390">
        <f t="shared" si="127"/>
        <v>0</v>
      </c>
      <c r="BWB57" s="390">
        <f t="shared" si="127"/>
        <v>0</v>
      </c>
      <c r="BWC57" s="389"/>
      <c r="BWD57" s="389"/>
      <c r="BWE57" s="389"/>
      <c r="BWF57" s="389"/>
      <c r="BWG57" s="389"/>
      <c r="BWH57" s="389"/>
      <c r="BWI57" s="389"/>
      <c r="BWJ57" s="389"/>
      <c r="BWK57" s="389"/>
      <c r="BWL57" s="389"/>
      <c r="BWM57" s="390">
        <f t="shared" ref="BWM57:BWR57" si="128">BWM58-BWM61</f>
        <v>0</v>
      </c>
      <c r="BWN57" s="390">
        <f t="shared" si="128"/>
        <v>0</v>
      </c>
      <c r="BWO57" s="390">
        <f t="shared" si="128"/>
        <v>0</v>
      </c>
      <c r="BWP57" s="390">
        <f t="shared" si="128"/>
        <v>0</v>
      </c>
      <c r="BWQ57" s="390">
        <f t="shared" si="128"/>
        <v>0</v>
      </c>
      <c r="BWR57" s="390">
        <f t="shared" si="128"/>
        <v>0</v>
      </c>
      <c r="BWS57" s="389"/>
      <c r="BWT57" s="389"/>
      <c r="BWU57" s="389"/>
      <c r="BWV57" s="389"/>
      <c r="BWW57" s="389"/>
      <c r="BWX57" s="389"/>
      <c r="BWY57" s="389"/>
      <c r="BWZ57" s="389"/>
      <c r="BXA57" s="389"/>
      <c r="BXB57" s="389"/>
      <c r="BXC57" s="390">
        <f t="shared" ref="BXC57:BXH57" si="129">BXC58-BXC61</f>
        <v>0</v>
      </c>
      <c r="BXD57" s="390">
        <f t="shared" si="129"/>
        <v>0</v>
      </c>
      <c r="BXE57" s="390">
        <f t="shared" si="129"/>
        <v>0</v>
      </c>
      <c r="BXF57" s="390">
        <f t="shared" si="129"/>
        <v>0</v>
      </c>
      <c r="BXG57" s="390">
        <f t="shared" si="129"/>
        <v>0</v>
      </c>
      <c r="BXH57" s="390">
        <f t="shared" si="129"/>
        <v>0</v>
      </c>
      <c r="BXI57" s="389"/>
      <c r="BXJ57" s="389"/>
      <c r="BXK57" s="389"/>
      <c r="BXL57" s="389"/>
      <c r="BXM57" s="389"/>
      <c r="BXN57" s="389"/>
      <c r="BXO57" s="389"/>
      <c r="BXP57" s="389"/>
      <c r="BXQ57" s="389"/>
      <c r="BXR57" s="389"/>
      <c r="BXS57" s="390">
        <f t="shared" ref="BXS57:BXX57" si="130">BXS58-BXS61</f>
        <v>0</v>
      </c>
      <c r="BXT57" s="390">
        <f t="shared" si="130"/>
        <v>0</v>
      </c>
      <c r="BXU57" s="390">
        <f t="shared" si="130"/>
        <v>0</v>
      </c>
      <c r="BXV57" s="390">
        <f t="shared" si="130"/>
        <v>0</v>
      </c>
      <c r="BXW57" s="390">
        <f t="shared" si="130"/>
        <v>0</v>
      </c>
      <c r="BXX57" s="390">
        <f t="shared" si="130"/>
        <v>0</v>
      </c>
      <c r="BXY57" s="389"/>
      <c r="BXZ57" s="389"/>
      <c r="BYA57" s="389"/>
      <c r="BYB57" s="389"/>
      <c r="BYC57" s="389"/>
      <c r="BYD57" s="389"/>
      <c r="BYE57" s="389"/>
      <c r="BYF57" s="389"/>
      <c r="BYG57" s="389"/>
      <c r="BYH57" s="389"/>
      <c r="BYI57" s="390">
        <f t="shared" ref="BYI57:BYN57" si="131">BYI58-BYI61</f>
        <v>0</v>
      </c>
      <c r="BYJ57" s="390">
        <f t="shared" si="131"/>
        <v>0</v>
      </c>
      <c r="BYK57" s="390">
        <f t="shared" si="131"/>
        <v>0</v>
      </c>
      <c r="BYL57" s="390">
        <f t="shared" si="131"/>
        <v>0</v>
      </c>
      <c r="BYM57" s="390">
        <f t="shared" si="131"/>
        <v>0</v>
      </c>
      <c r="BYN57" s="390">
        <f t="shared" si="131"/>
        <v>0</v>
      </c>
      <c r="BYO57" s="389"/>
      <c r="BYP57" s="389"/>
      <c r="BYQ57" s="389"/>
      <c r="BYR57" s="389"/>
      <c r="BYS57" s="389"/>
      <c r="BYT57" s="389"/>
      <c r="BYU57" s="389"/>
      <c r="BYV57" s="389"/>
      <c r="BYW57" s="389"/>
      <c r="BYX57" s="389"/>
      <c r="BYY57" s="390">
        <f t="shared" ref="BYY57:BZD57" si="132">BYY58-BYY61</f>
        <v>0</v>
      </c>
      <c r="BYZ57" s="390">
        <f t="shared" si="132"/>
        <v>0</v>
      </c>
      <c r="BZA57" s="390">
        <f t="shared" si="132"/>
        <v>0</v>
      </c>
      <c r="BZB57" s="390">
        <f t="shared" si="132"/>
        <v>0</v>
      </c>
      <c r="BZC57" s="390">
        <f t="shared" si="132"/>
        <v>0</v>
      </c>
      <c r="BZD57" s="390">
        <f t="shared" si="132"/>
        <v>0</v>
      </c>
      <c r="BZE57" s="389"/>
      <c r="BZF57" s="389"/>
      <c r="BZG57" s="389"/>
      <c r="BZH57" s="389"/>
      <c r="BZI57" s="389"/>
      <c r="BZJ57" s="389"/>
      <c r="BZK57" s="389"/>
      <c r="BZL57" s="389"/>
      <c r="BZM57" s="389"/>
      <c r="BZN57" s="389"/>
      <c r="BZO57" s="390">
        <f t="shared" ref="BZO57:BZT57" si="133">BZO58-BZO61</f>
        <v>0</v>
      </c>
      <c r="BZP57" s="390">
        <f t="shared" si="133"/>
        <v>0</v>
      </c>
      <c r="BZQ57" s="390">
        <f t="shared" si="133"/>
        <v>0</v>
      </c>
      <c r="BZR57" s="390">
        <f t="shared" si="133"/>
        <v>0</v>
      </c>
      <c r="BZS57" s="390">
        <f t="shared" si="133"/>
        <v>0</v>
      </c>
      <c r="BZT57" s="390">
        <f t="shared" si="133"/>
        <v>0</v>
      </c>
      <c r="BZU57" s="389"/>
      <c r="BZV57" s="389"/>
      <c r="BZW57" s="389"/>
      <c r="BZX57" s="389"/>
      <c r="BZY57" s="389"/>
      <c r="BZZ57" s="389"/>
      <c r="CAA57" s="389"/>
      <c r="CAB57" s="389"/>
      <c r="CAC57" s="389"/>
      <c r="CAD57" s="389"/>
      <c r="CAE57" s="390">
        <f t="shared" ref="CAE57:CAJ57" si="134">CAE58-CAE61</f>
        <v>0</v>
      </c>
      <c r="CAF57" s="390">
        <f t="shared" si="134"/>
        <v>0</v>
      </c>
      <c r="CAG57" s="390">
        <f t="shared" si="134"/>
        <v>0</v>
      </c>
      <c r="CAH57" s="390">
        <f t="shared" si="134"/>
        <v>0</v>
      </c>
      <c r="CAI57" s="390">
        <f t="shared" si="134"/>
        <v>0</v>
      </c>
      <c r="CAJ57" s="390">
        <f t="shared" si="134"/>
        <v>0</v>
      </c>
      <c r="CAK57" s="389"/>
      <c r="CAL57" s="389"/>
      <c r="CAM57" s="389"/>
      <c r="CAN57" s="389"/>
      <c r="CAO57" s="389"/>
      <c r="CAP57" s="389"/>
      <c r="CAQ57" s="389"/>
      <c r="CAR57" s="389"/>
      <c r="CAS57" s="389"/>
      <c r="CAT57" s="389"/>
      <c r="CAU57" s="390">
        <f t="shared" ref="CAU57:CAZ57" si="135">CAU58-CAU61</f>
        <v>0</v>
      </c>
      <c r="CAV57" s="390">
        <f t="shared" si="135"/>
        <v>0</v>
      </c>
      <c r="CAW57" s="390">
        <f t="shared" si="135"/>
        <v>0</v>
      </c>
      <c r="CAX57" s="390">
        <f t="shared" si="135"/>
        <v>0</v>
      </c>
      <c r="CAY57" s="390">
        <f t="shared" si="135"/>
        <v>0</v>
      </c>
      <c r="CAZ57" s="390">
        <f t="shared" si="135"/>
        <v>0</v>
      </c>
      <c r="CBA57" s="389"/>
      <c r="CBB57" s="389"/>
      <c r="CBC57" s="389"/>
      <c r="CBD57" s="389"/>
      <c r="CBE57" s="389"/>
      <c r="CBF57" s="389"/>
      <c r="CBG57" s="389"/>
      <c r="CBH57" s="389"/>
      <c r="CBI57" s="389"/>
      <c r="CBJ57" s="389"/>
      <c r="CBK57" s="390">
        <f t="shared" ref="CBK57:CBP57" si="136">CBK58-CBK61</f>
        <v>0</v>
      </c>
      <c r="CBL57" s="390">
        <f t="shared" si="136"/>
        <v>0</v>
      </c>
      <c r="CBM57" s="390">
        <f t="shared" si="136"/>
        <v>0</v>
      </c>
      <c r="CBN57" s="390">
        <f t="shared" si="136"/>
        <v>0</v>
      </c>
      <c r="CBO57" s="390">
        <f t="shared" si="136"/>
        <v>0</v>
      </c>
      <c r="CBP57" s="390">
        <f t="shared" si="136"/>
        <v>0</v>
      </c>
      <c r="CBQ57" s="389"/>
      <c r="CBR57" s="389"/>
      <c r="CBS57" s="389"/>
      <c r="CBT57" s="389"/>
      <c r="CBU57" s="389"/>
      <c r="CBV57" s="389"/>
      <c r="CBW57" s="389"/>
      <c r="CBX57" s="389"/>
      <c r="CBY57" s="389"/>
      <c r="CBZ57" s="389"/>
      <c r="CCA57" s="390">
        <f t="shared" ref="CCA57:CCF57" si="137">CCA58-CCA61</f>
        <v>0</v>
      </c>
      <c r="CCB57" s="390">
        <f t="shared" si="137"/>
        <v>0</v>
      </c>
      <c r="CCC57" s="390">
        <f t="shared" si="137"/>
        <v>0</v>
      </c>
      <c r="CCD57" s="390">
        <f t="shared" si="137"/>
        <v>0</v>
      </c>
      <c r="CCE57" s="390">
        <f t="shared" si="137"/>
        <v>0</v>
      </c>
      <c r="CCF57" s="390">
        <f t="shared" si="137"/>
        <v>0</v>
      </c>
      <c r="CCG57" s="389"/>
      <c r="CCH57" s="389"/>
      <c r="CCI57" s="389"/>
      <c r="CCJ57" s="389"/>
      <c r="CCK57" s="389"/>
      <c r="CCL57" s="389"/>
      <c r="CCM57" s="389"/>
      <c r="CCN57" s="389"/>
      <c r="CCO57" s="389"/>
      <c r="CCP57" s="389"/>
      <c r="CCQ57" s="390">
        <f t="shared" ref="CCQ57:CCV57" si="138">CCQ58-CCQ61</f>
        <v>0</v>
      </c>
      <c r="CCR57" s="390">
        <f t="shared" si="138"/>
        <v>0</v>
      </c>
      <c r="CCS57" s="390">
        <f t="shared" si="138"/>
        <v>0</v>
      </c>
      <c r="CCT57" s="390">
        <f t="shared" si="138"/>
        <v>0</v>
      </c>
      <c r="CCU57" s="390">
        <f t="shared" si="138"/>
        <v>0</v>
      </c>
      <c r="CCV57" s="390">
        <f t="shared" si="138"/>
        <v>0</v>
      </c>
      <c r="CCW57" s="389"/>
      <c r="CCX57" s="389"/>
      <c r="CCY57" s="389"/>
      <c r="CCZ57" s="389"/>
      <c r="CDA57" s="389"/>
      <c r="CDB57" s="389"/>
      <c r="CDC57" s="389"/>
      <c r="CDD57" s="389"/>
      <c r="CDE57" s="389"/>
      <c r="CDF57" s="389"/>
      <c r="CDG57" s="390">
        <f t="shared" ref="CDG57:CDL57" si="139">CDG58-CDG61</f>
        <v>0</v>
      </c>
      <c r="CDH57" s="390">
        <f t="shared" si="139"/>
        <v>0</v>
      </c>
      <c r="CDI57" s="390">
        <f t="shared" si="139"/>
        <v>0</v>
      </c>
      <c r="CDJ57" s="390">
        <f t="shared" si="139"/>
        <v>0</v>
      </c>
      <c r="CDK57" s="390">
        <f t="shared" si="139"/>
        <v>0</v>
      </c>
      <c r="CDL57" s="390">
        <f t="shared" si="139"/>
        <v>0</v>
      </c>
      <c r="CDM57" s="389"/>
      <c r="CDN57" s="389"/>
      <c r="CDO57" s="389"/>
      <c r="CDP57" s="389"/>
      <c r="CDQ57" s="389"/>
      <c r="CDR57" s="389"/>
      <c r="CDS57" s="389"/>
      <c r="CDT57" s="389"/>
      <c r="CDU57" s="389"/>
      <c r="CDV57" s="389"/>
      <c r="CDW57" s="390">
        <f t="shared" ref="CDW57:CEB57" si="140">CDW58-CDW61</f>
        <v>0</v>
      </c>
      <c r="CDX57" s="390">
        <f t="shared" si="140"/>
        <v>0</v>
      </c>
      <c r="CDY57" s="390">
        <f t="shared" si="140"/>
        <v>0</v>
      </c>
      <c r="CDZ57" s="390">
        <f t="shared" si="140"/>
        <v>0</v>
      </c>
      <c r="CEA57" s="390">
        <f t="shared" si="140"/>
        <v>0</v>
      </c>
      <c r="CEB57" s="390">
        <f t="shared" si="140"/>
        <v>0</v>
      </c>
      <c r="CEC57" s="389"/>
      <c r="CED57" s="389"/>
      <c r="CEE57" s="389"/>
      <c r="CEF57" s="389"/>
      <c r="CEG57" s="389"/>
      <c r="CEH57" s="389"/>
      <c r="CEI57" s="389"/>
      <c r="CEJ57" s="389"/>
      <c r="CEK57" s="389"/>
      <c r="CEL57" s="389"/>
      <c r="CEM57" s="390">
        <f t="shared" ref="CEM57:CER57" si="141">CEM58-CEM61</f>
        <v>0</v>
      </c>
      <c r="CEN57" s="390">
        <f t="shared" si="141"/>
        <v>0</v>
      </c>
      <c r="CEO57" s="390">
        <f t="shared" si="141"/>
        <v>0</v>
      </c>
      <c r="CEP57" s="390">
        <f t="shared" si="141"/>
        <v>0</v>
      </c>
      <c r="CEQ57" s="390">
        <f t="shared" si="141"/>
        <v>0</v>
      </c>
      <c r="CER57" s="390">
        <f t="shared" si="141"/>
        <v>0</v>
      </c>
      <c r="CES57" s="389"/>
      <c r="CET57" s="389"/>
      <c r="CEU57" s="389"/>
      <c r="CEV57" s="389"/>
      <c r="CEW57" s="389"/>
      <c r="CEX57" s="389"/>
      <c r="CEY57" s="389"/>
      <c r="CEZ57" s="389"/>
      <c r="CFA57" s="389"/>
      <c r="CFB57" s="389"/>
      <c r="CFC57" s="390">
        <f t="shared" ref="CFC57:CFH57" si="142">CFC58-CFC61</f>
        <v>0</v>
      </c>
      <c r="CFD57" s="390">
        <f t="shared" si="142"/>
        <v>0</v>
      </c>
      <c r="CFE57" s="390">
        <f t="shared" si="142"/>
        <v>0</v>
      </c>
      <c r="CFF57" s="390">
        <f t="shared" si="142"/>
        <v>0</v>
      </c>
      <c r="CFG57" s="390">
        <f t="shared" si="142"/>
        <v>0</v>
      </c>
      <c r="CFH57" s="390">
        <f t="shared" si="142"/>
        <v>0</v>
      </c>
      <c r="CFI57" s="389"/>
      <c r="CFJ57" s="389"/>
      <c r="CFK57" s="389"/>
      <c r="CFL57" s="389"/>
      <c r="CFM57" s="389"/>
      <c r="CFN57" s="389"/>
      <c r="CFO57" s="389"/>
      <c r="CFP57" s="389"/>
      <c r="CFQ57" s="389"/>
      <c r="CFR57" s="389"/>
      <c r="CFS57" s="390">
        <f t="shared" ref="CFS57:CFX57" si="143">CFS58-CFS61</f>
        <v>0</v>
      </c>
      <c r="CFT57" s="390">
        <f t="shared" si="143"/>
        <v>0</v>
      </c>
      <c r="CFU57" s="390">
        <f t="shared" si="143"/>
        <v>0</v>
      </c>
      <c r="CFV57" s="390">
        <f t="shared" si="143"/>
        <v>0</v>
      </c>
      <c r="CFW57" s="390">
        <f t="shared" si="143"/>
        <v>0</v>
      </c>
      <c r="CFX57" s="390">
        <f t="shared" si="143"/>
        <v>0</v>
      </c>
      <c r="CFY57" s="389"/>
      <c r="CFZ57" s="389"/>
      <c r="CGA57" s="389"/>
      <c r="CGB57" s="389"/>
      <c r="CGC57" s="389"/>
      <c r="CGD57" s="389"/>
      <c r="CGE57" s="389"/>
      <c r="CGF57" s="389"/>
      <c r="CGG57" s="389"/>
      <c r="CGH57" s="389"/>
      <c r="CGI57" s="390">
        <f t="shared" ref="CGI57:CGN57" si="144">CGI58-CGI61</f>
        <v>0</v>
      </c>
      <c r="CGJ57" s="390">
        <f t="shared" si="144"/>
        <v>0</v>
      </c>
      <c r="CGK57" s="390">
        <f t="shared" si="144"/>
        <v>0</v>
      </c>
      <c r="CGL57" s="390">
        <f t="shared" si="144"/>
        <v>0</v>
      </c>
      <c r="CGM57" s="390">
        <f t="shared" si="144"/>
        <v>0</v>
      </c>
      <c r="CGN57" s="390">
        <f t="shared" si="144"/>
        <v>0</v>
      </c>
      <c r="CGO57" s="389"/>
      <c r="CGP57" s="389"/>
      <c r="CGQ57" s="389"/>
      <c r="CGR57" s="389"/>
      <c r="CGS57" s="389"/>
      <c r="CGT57" s="389"/>
      <c r="CGU57" s="389"/>
      <c r="CGV57" s="389"/>
      <c r="CGW57" s="389"/>
      <c r="CGX57" s="389"/>
      <c r="CGY57" s="390">
        <f t="shared" ref="CGY57:CHD57" si="145">CGY58-CGY61</f>
        <v>0</v>
      </c>
      <c r="CGZ57" s="390">
        <f t="shared" si="145"/>
        <v>0</v>
      </c>
      <c r="CHA57" s="390">
        <f t="shared" si="145"/>
        <v>0</v>
      </c>
      <c r="CHB57" s="390">
        <f t="shared" si="145"/>
        <v>0</v>
      </c>
      <c r="CHC57" s="390">
        <f t="shared" si="145"/>
        <v>0</v>
      </c>
      <c r="CHD57" s="390">
        <f t="shared" si="145"/>
        <v>0</v>
      </c>
      <c r="CHE57" s="389"/>
      <c r="CHF57" s="389"/>
      <c r="CHG57" s="389"/>
      <c r="CHH57" s="389"/>
      <c r="CHI57" s="389"/>
      <c r="CHJ57" s="389"/>
      <c r="CHK57" s="389"/>
      <c r="CHL57" s="389"/>
      <c r="CHM57" s="389"/>
      <c r="CHN57" s="389"/>
      <c r="CHO57" s="390">
        <f t="shared" ref="CHO57:CHT57" si="146">CHO58-CHO61</f>
        <v>0</v>
      </c>
      <c r="CHP57" s="390">
        <f t="shared" si="146"/>
        <v>0</v>
      </c>
      <c r="CHQ57" s="390">
        <f t="shared" si="146"/>
        <v>0</v>
      </c>
      <c r="CHR57" s="390">
        <f t="shared" si="146"/>
        <v>0</v>
      </c>
      <c r="CHS57" s="390">
        <f t="shared" si="146"/>
        <v>0</v>
      </c>
      <c r="CHT57" s="390">
        <f t="shared" si="146"/>
        <v>0</v>
      </c>
      <c r="CHU57" s="389"/>
      <c r="CHV57" s="389"/>
      <c r="CHW57" s="389"/>
      <c r="CHX57" s="389"/>
      <c r="CHY57" s="389"/>
      <c r="CHZ57" s="389"/>
      <c r="CIA57" s="389"/>
      <c r="CIB57" s="389"/>
      <c r="CIC57" s="389"/>
      <c r="CID57" s="389"/>
      <c r="CIE57" s="390">
        <f t="shared" ref="CIE57:CIJ57" si="147">CIE58-CIE61</f>
        <v>0</v>
      </c>
      <c r="CIF57" s="390">
        <f t="shared" si="147"/>
        <v>0</v>
      </c>
      <c r="CIG57" s="390">
        <f t="shared" si="147"/>
        <v>0</v>
      </c>
      <c r="CIH57" s="390">
        <f t="shared" si="147"/>
        <v>0</v>
      </c>
      <c r="CII57" s="390">
        <f t="shared" si="147"/>
        <v>0</v>
      </c>
      <c r="CIJ57" s="390">
        <f t="shared" si="147"/>
        <v>0</v>
      </c>
      <c r="CIK57" s="389"/>
      <c r="CIL57" s="389"/>
      <c r="CIM57" s="389"/>
      <c r="CIN57" s="389"/>
      <c r="CIO57" s="389"/>
      <c r="CIP57" s="389"/>
      <c r="CIQ57" s="389"/>
      <c r="CIR57" s="389"/>
      <c r="CIS57" s="389"/>
      <c r="CIT57" s="389"/>
      <c r="CIU57" s="390">
        <f t="shared" ref="CIU57:CIZ57" si="148">CIU58-CIU61</f>
        <v>0</v>
      </c>
      <c r="CIV57" s="390">
        <f t="shared" si="148"/>
        <v>0</v>
      </c>
      <c r="CIW57" s="390">
        <f t="shared" si="148"/>
        <v>0</v>
      </c>
      <c r="CIX57" s="390">
        <f t="shared" si="148"/>
        <v>0</v>
      </c>
      <c r="CIY57" s="390">
        <f t="shared" si="148"/>
        <v>0</v>
      </c>
      <c r="CIZ57" s="390">
        <f t="shared" si="148"/>
        <v>0</v>
      </c>
      <c r="CJA57" s="389"/>
      <c r="CJB57" s="389"/>
      <c r="CJC57" s="389"/>
      <c r="CJD57" s="389"/>
      <c r="CJE57" s="389"/>
      <c r="CJF57" s="389"/>
      <c r="CJG57" s="389"/>
      <c r="CJH57" s="389"/>
      <c r="CJI57" s="389"/>
      <c r="CJJ57" s="389"/>
      <c r="CJK57" s="390">
        <f t="shared" ref="CJK57:CJP57" si="149">CJK58-CJK61</f>
        <v>0</v>
      </c>
      <c r="CJL57" s="390">
        <f t="shared" si="149"/>
        <v>0</v>
      </c>
      <c r="CJM57" s="390">
        <f t="shared" si="149"/>
        <v>0</v>
      </c>
      <c r="CJN57" s="390">
        <f t="shared" si="149"/>
        <v>0</v>
      </c>
      <c r="CJO57" s="390">
        <f t="shared" si="149"/>
        <v>0</v>
      </c>
      <c r="CJP57" s="390">
        <f t="shared" si="149"/>
        <v>0</v>
      </c>
      <c r="CJQ57" s="389"/>
      <c r="CJR57" s="389"/>
      <c r="CJS57" s="389"/>
      <c r="CJT57" s="389"/>
      <c r="CJU57" s="389"/>
      <c r="CJV57" s="389"/>
      <c r="CJW57" s="389"/>
      <c r="CJX57" s="389"/>
      <c r="CJY57" s="389"/>
      <c r="CJZ57" s="389"/>
      <c r="CKA57" s="390">
        <f t="shared" ref="CKA57:CKF57" si="150">CKA58-CKA61</f>
        <v>0</v>
      </c>
      <c r="CKB57" s="390">
        <f t="shared" si="150"/>
        <v>0</v>
      </c>
      <c r="CKC57" s="390">
        <f t="shared" si="150"/>
        <v>0</v>
      </c>
      <c r="CKD57" s="390">
        <f t="shared" si="150"/>
        <v>0</v>
      </c>
      <c r="CKE57" s="390">
        <f t="shared" si="150"/>
        <v>0</v>
      </c>
      <c r="CKF57" s="390">
        <f t="shared" si="150"/>
        <v>0</v>
      </c>
      <c r="CKG57" s="389"/>
      <c r="CKH57" s="389"/>
      <c r="CKI57" s="389"/>
      <c r="CKJ57" s="389"/>
      <c r="CKK57" s="389"/>
      <c r="CKL57" s="389"/>
      <c r="CKM57" s="389"/>
      <c r="CKN57" s="389"/>
      <c r="CKO57" s="389"/>
      <c r="CKP57" s="389"/>
      <c r="CKQ57" s="390">
        <f t="shared" ref="CKQ57:CKV57" si="151">CKQ58-CKQ61</f>
        <v>0</v>
      </c>
      <c r="CKR57" s="390">
        <f t="shared" si="151"/>
        <v>0</v>
      </c>
      <c r="CKS57" s="390">
        <f t="shared" si="151"/>
        <v>0</v>
      </c>
      <c r="CKT57" s="390">
        <f t="shared" si="151"/>
        <v>0</v>
      </c>
      <c r="CKU57" s="390">
        <f t="shared" si="151"/>
        <v>0</v>
      </c>
      <c r="CKV57" s="390">
        <f t="shared" si="151"/>
        <v>0</v>
      </c>
      <c r="CKW57" s="389"/>
      <c r="CKX57" s="389"/>
      <c r="CKY57" s="389"/>
      <c r="CKZ57" s="389"/>
      <c r="CLA57" s="389"/>
      <c r="CLB57" s="389"/>
      <c r="CLC57" s="389"/>
      <c r="CLD57" s="389"/>
      <c r="CLE57" s="389"/>
      <c r="CLF57" s="389"/>
      <c r="CLG57" s="390">
        <f t="shared" ref="CLG57:CLL57" si="152">CLG58-CLG61</f>
        <v>0</v>
      </c>
      <c r="CLH57" s="390">
        <f t="shared" si="152"/>
        <v>0</v>
      </c>
      <c r="CLI57" s="390">
        <f t="shared" si="152"/>
        <v>0</v>
      </c>
      <c r="CLJ57" s="390">
        <f t="shared" si="152"/>
        <v>0</v>
      </c>
      <c r="CLK57" s="390">
        <f t="shared" si="152"/>
        <v>0</v>
      </c>
      <c r="CLL57" s="390">
        <f t="shared" si="152"/>
        <v>0</v>
      </c>
      <c r="CLM57" s="389"/>
      <c r="CLN57" s="389"/>
      <c r="CLO57" s="389"/>
      <c r="CLP57" s="389"/>
      <c r="CLQ57" s="389"/>
      <c r="CLR57" s="389"/>
      <c r="CLS57" s="389"/>
      <c r="CLT57" s="389"/>
      <c r="CLU57" s="389"/>
      <c r="CLV57" s="389"/>
      <c r="CLW57" s="390">
        <f t="shared" ref="CLW57:CMB57" si="153">CLW58-CLW61</f>
        <v>0</v>
      </c>
      <c r="CLX57" s="390">
        <f t="shared" si="153"/>
        <v>0</v>
      </c>
      <c r="CLY57" s="390">
        <f t="shared" si="153"/>
        <v>0</v>
      </c>
      <c r="CLZ57" s="390">
        <f t="shared" si="153"/>
        <v>0</v>
      </c>
      <c r="CMA57" s="390">
        <f t="shared" si="153"/>
        <v>0</v>
      </c>
      <c r="CMB57" s="390">
        <f t="shared" si="153"/>
        <v>0</v>
      </c>
      <c r="CMC57" s="389"/>
      <c r="CMD57" s="389"/>
      <c r="CME57" s="389"/>
      <c r="CMF57" s="389"/>
      <c r="CMG57" s="389"/>
      <c r="CMH57" s="389"/>
      <c r="CMI57" s="389"/>
      <c r="CMJ57" s="389"/>
      <c r="CMK57" s="389"/>
      <c r="CML57" s="389"/>
      <c r="CMM57" s="390">
        <f t="shared" ref="CMM57:CMR57" si="154">CMM58-CMM61</f>
        <v>0</v>
      </c>
      <c r="CMN57" s="390">
        <f t="shared" si="154"/>
        <v>0</v>
      </c>
      <c r="CMO57" s="390">
        <f t="shared" si="154"/>
        <v>0</v>
      </c>
      <c r="CMP57" s="390">
        <f t="shared" si="154"/>
        <v>0</v>
      </c>
      <c r="CMQ57" s="390">
        <f t="shared" si="154"/>
        <v>0</v>
      </c>
      <c r="CMR57" s="390">
        <f t="shared" si="154"/>
        <v>0</v>
      </c>
      <c r="CMS57" s="389"/>
      <c r="CMT57" s="389"/>
      <c r="CMU57" s="389"/>
      <c r="CMV57" s="389"/>
      <c r="CMW57" s="389"/>
      <c r="CMX57" s="389"/>
      <c r="CMY57" s="389"/>
      <c r="CMZ57" s="389"/>
      <c r="CNA57" s="389"/>
      <c r="CNB57" s="389"/>
      <c r="CNC57" s="390">
        <f t="shared" ref="CNC57:CNH57" si="155">CNC58-CNC61</f>
        <v>0</v>
      </c>
      <c r="CND57" s="390">
        <f t="shared" si="155"/>
        <v>0</v>
      </c>
      <c r="CNE57" s="390">
        <f t="shared" si="155"/>
        <v>0</v>
      </c>
      <c r="CNF57" s="390">
        <f t="shared" si="155"/>
        <v>0</v>
      </c>
      <c r="CNG57" s="390">
        <f t="shared" si="155"/>
        <v>0</v>
      </c>
      <c r="CNH57" s="390">
        <f t="shared" si="155"/>
        <v>0</v>
      </c>
      <c r="CNI57" s="389"/>
      <c r="CNJ57" s="389"/>
      <c r="CNK57" s="389"/>
      <c r="CNL57" s="389"/>
      <c r="CNM57" s="389"/>
      <c r="CNN57" s="389"/>
      <c r="CNO57" s="389"/>
      <c r="CNP57" s="389"/>
      <c r="CNQ57" s="389"/>
      <c r="CNR57" s="389"/>
      <c r="CNS57" s="390">
        <f t="shared" ref="CNS57:CNX57" si="156">CNS58-CNS61</f>
        <v>0</v>
      </c>
      <c r="CNT57" s="390">
        <f t="shared" si="156"/>
        <v>0</v>
      </c>
      <c r="CNU57" s="390">
        <f t="shared" si="156"/>
        <v>0</v>
      </c>
      <c r="CNV57" s="390">
        <f t="shared" si="156"/>
        <v>0</v>
      </c>
      <c r="CNW57" s="390">
        <f t="shared" si="156"/>
        <v>0</v>
      </c>
      <c r="CNX57" s="390">
        <f t="shared" si="156"/>
        <v>0</v>
      </c>
      <c r="CNY57" s="389"/>
      <c r="CNZ57" s="389"/>
      <c r="COA57" s="389"/>
      <c r="COB57" s="389"/>
      <c r="COC57" s="389"/>
      <c r="COD57" s="389"/>
      <c r="COE57" s="389"/>
      <c r="COF57" s="389"/>
      <c r="COG57" s="389"/>
      <c r="COH57" s="389"/>
      <c r="COI57" s="390">
        <f t="shared" ref="COI57:CON57" si="157">COI58-COI61</f>
        <v>0</v>
      </c>
      <c r="COJ57" s="390">
        <f t="shared" si="157"/>
        <v>0</v>
      </c>
      <c r="COK57" s="390">
        <f t="shared" si="157"/>
        <v>0</v>
      </c>
      <c r="COL57" s="390">
        <f t="shared" si="157"/>
        <v>0</v>
      </c>
      <c r="COM57" s="390">
        <f t="shared" si="157"/>
        <v>0</v>
      </c>
      <c r="CON57" s="390">
        <f t="shared" si="157"/>
        <v>0</v>
      </c>
      <c r="COO57" s="389"/>
      <c r="COP57" s="389"/>
      <c r="COQ57" s="389"/>
      <c r="COR57" s="389"/>
      <c r="COS57" s="389"/>
      <c r="COT57" s="389"/>
      <c r="COU57" s="389"/>
      <c r="COV57" s="389"/>
      <c r="COW57" s="389"/>
      <c r="COX57" s="389"/>
      <c r="COY57" s="390">
        <f t="shared" ref="COY57:CPD57" si="158">COY58-COY61</f>
        <v>0</v>
      </c>
      <c r="COZ57" s="390">
        <f t="shared" si="158"/>
        <v>0</v>
      </c>
      <c r="CPA57" s="390">
        <f t="shared" si="158"/>
        <v>0</v>
      </c>
      <c r="CPB57" s="390">
        <f t="shared" si="158"/>
        <v>0</v>
      </c>
      <c r="CPC57" s="390">
        <f t="shared" si="158"/>
        <v>0</v>
      </c>
      <c r="CPD57" s="390">
        <f t="shared" si="158"/>
        <v>0</v>
      </c>
      <c r="CPE57" s="389"/>
      <c r="CPF57" s="389"/>
      <c r="CPG57" s="389"/>
      <c r="CPH57" s="389"/>
      <c r="CPI57" s="389"/>
      <c r="CPJ57" s="389"/>
      <c r="CPK57" s="389"/>
      <c r="CPL57" s="389"/>
      <c r="CPM57" s="389"/>
      <c r="CPN57" s="389"/>
      <c r="CPO57" s="390">
        <f t="shared" ref="CPO57:CPT57" si="159">CPO58-CPO61</f>
        <v>0</v>
      </c>
      <c r="CPP57" s="390">
        <f t="shared" si="159"/>
        <v>0</v>
      </c>
      <c r="CPQ57" s="390">
        <f t="shared" si="159"/>
        <v>0</v>
      </c>
      <c r="CPR57" s="390">
        <f t="shared" si="159"/>
        <v>0</v>
      </c>
      <c r="CPS57" s="390">
        <f t="shared" si="159"/>
        <v>0</v>
      </c>
      <c r="CPT57" s="390">
        <f t="shared" si="159"/>
        <v>0</v>
      </c>
      <c r="CPU57" s="389"/>
      <c r="CPV57" s="389"/>
      <c r="CPW57" s="389"/>
      <c r="CPX57" s="389"/>
      <c r="CPY57" s="389"/>
      <c r="CPZ57" s="389"/>
      <c r="CQA57" s="389"/>
      <c r="CQB57" s="389"/>
      <c r="CQC57" s="389"/>
      <c r="CQD57" s="389"/>
      <c r="CQE57" s="390">
        <f t="shared" ref="CQE57:CQJ57" si="160">CQE58-CQE61</f>
        <v>0</v>
      </c>
      <c r="CQF57" s="390">
        <f t="shared" si="160"/>
        <v>0</v>
      </c>
      <c r="CQG57" s="390">
        <f t="shared" si="160"/>
        <v>0</v>
      </c>
      <c r="CQH57" s="390">
        <f t="shared" si="160"/>
        <v>0</v>
      </c>
      <c r="CQI57" s="390">
        <f t="shared" si="160"/>
        <v>0</v>
      </c>
      <c r="CQJ57" s="390">
        <f t="shared" si="160"/>
        <v>0</v>
      </c>
      <c r="CQK57" s="389"/>
      <c r="CQL57" s="389"/>
      <c r="CQM57" s="389"/>
      <c r="CQN57" s="389"/>
      <c r="CQO57" s="389"/>
      <c r="CQP57" s="389"/>
      <c r="CQQ57" s="389"/>
      <c r="CQR57" s="389"/>
      <c r="CQS57" s="389"/>
      <c r="CQT57" s="389"/>
      <c r="CQU57" s="390">
        <f t="shared" ref="CQU57:CQZ57" si="161">CQU58-CQU61</f>
        <v>0</v>
      </c>
      <c r="CQV57" s="390">
        <f t="shared" si="161"/>
        <v>0</v>
      </c>
      <c r="CQW57" s="390">
        <f t="shared" si="161"/>
        <v>0</v>
      </c>
      <c r="CQX57" s="390">
        <f t="shared" si="161"/>
        <v>0</v>
      </c>
      <c r="CQY57" s="390">
        <f t="shared" si="161"/>
        <v>0</v>
      </c>
      <c r="CQZ57" s="390">
        <f t="shared" si="161"/>
        <v>0</v>
      </c>
      <c r="CRA57" s="389"/>
      <c r="CRB57" s="389"/>
      <c r="CRC57" s="389"/>
      <c r="CRD57" s="389"/>
      <c r="CRE57" s="389"/>
      <c r="CRF57" s="389"/>
      <c r="CRG57" s="389"/>
      <c r="CRH57" s="389"/>
      <c r="CRI57" s="389"/>
      <c r="CRJ57" s="389"/>
      <c r="CRK57" s="390">
        <f t="shared" ref="CRK57:CRP57" si="162">CRK58-CRK61</f>
        <v>0</v>
      </c>
      <c r="CRL57" s="390">
        <f t="shared" si="162"/>
        <v>0</v>
      </c>
      <c r="CRM57" s="390">
        <f t="shared" si="162"/>
        <v>0</v>
      </c>
      <c r="CRN57" s="390">
        <f t="shared" si="162"/>
        <v>0</v>
      </c>
      <c r="CRO57" s="390">
        <f t="shared" si="162"/>
        <v>0</v>
      </c>
      <c r="CRP57" s="390">
        <f t="shared" si="162"/>
        <v>0</v>
      </c>
      <c r="CRQ57" s="389"/>
      <c r="CRR57" s="389"/>
      <c r="CRS57" s="389"/>
      <c r="CRT57" s="389"/>
      <c r="CRU57" s="389"/>
      <c r="CRV57" s="389"/>
      <c r="CRW57" s="389"/>
      <c r="CRX57" s="389"/>
      <c r="CRY57" s="389"/>
      <c r="CRZ57" s="389"/>
      <c r="CSA57" s="390">
        <f t="shared" ref="CSA57:CSF57" si="163">CSA58-CSA61</f>
        <v>0</v>
      </c>
      <c r="CSB57" s="390">
        <f t="shared" si="163"/>
        <v>0</v>
      </c>
      <c r="CSC57" s="390">
        <f t="shared" si="163"/>
        <v>0</v>
      </c>
      <c r="CSD57" s="390">
        <f t="shared" si="163"/>
        <v>0</v>
      </c>
      <c r="CSE57" s="390">
        <f t="shared" si="163"/>
        <v>0</v>
      </c>
      <c r="CSF57" s="390">
        <f t="shared" si="163"/>
        <v>0</v>
      </c>
      <c r="CSG57" s="389"/>
      <c r="CSH57" s="389"/>
      <c r="CSI57" s="389"/>
      <c r="CSJ57" s="389"/>
      <c r="CSK57" s="389"/>
      <c r="CSL57" s="389"/>
      <c r="CSM57" s="389"/>
      <c r="CSN57" s="389"/>
      <c r="CSO57" s="389"/>
      <c r="CSP57" s="389"/>
      <c r="CSQ57" s="390">
        <f t="shared" ref="CSQ57:CSV57" si="164">CSQ58-CSQ61</f>
        <v>0</v>
      </c>
      <c r="CSR57" s="390">
        <f t="shared" si="164"/>
        <v>0</v>
      </c>
      <c r="CSS57" s="390">
        <f t="shared" si="164"/>
        <v>0</v>
      </c>
      <c r="CST57" s="390">
        <f t="shared" si="164"/>
        <v>0</v>
      </c>
      <c r="CSU57" s="390">
        <f t="shared" si="164"/>
        <v>0</v>
      </c>
      <c r="CSV57" s="390">
        <f t="shared" si="164"/>
        <v>0</v>
      </c>
      <c r="CSW57" s="389"/>
      <c r="CSX57" s="389"/>
      <c r="CSY57" s="389"/>
      <c r="CSZ57" s="389"/>
      <c r="CTA57" s="389"/>
      <c r="CTB57" s="389"/>
      <c r="CTC57" s="389"/>
      <c r="CTD57" s="389"/>
      <c r="CTE57" s="389"/>
      <c r="CTF57" s="389"/>
      <c r="CTG57" s="390">
        <f t="shared" ref="CTG57:CTL57" si="165">CTG58-CTG61</f>
        <v>0</v>
      </c>
      <c r="CTH57" s="390">
        <f t="shared" si="165"/>
        <v>0</v>
      </c>
      <c r="CTI57" s="390">
        <f t="shared" si="165"/>
        <v>0</v>
      </c>
      <c r="CTJ57" s="390">
        <f t="shared" si="165"/>
        <v>0</v>
      </c>
      <c r="CTK57" s="390">
        <f t="shared" si="165"/>
        <v>0</v>
      </c>
      <c r="CTL57" s="390">
        <f t="shared" si="165"/>
        <v>0</v>
      </c>
      <c r="CTM57" s="389"/>
      <c r="CTN57" s="389"/>
      <c r="CTO57" s="389"/>
      <c r="CTP57" s="389"/>
      <c r="CTQ57" s="389"/>
      <c r="CTR57" s="389"/>
      <c r="CTS57" s="389"/>
      <c r="CTT57" s="389"/>
      <c r="CTU57" s="389"/>
      <c r="CTV57" s="389"/>
      <c r="CTW57" s="390">
        <f t="shared" ref="CTW57:CUB57" si="166">CTW58-CTW61</f>
        <v>0</v>
      </c>
      <c r="CTX57" s="390">
        <f t="shared" si="166"/>
        <v>0</v>
      </c>
      <c r="CTY57" s="390">
        <f t="shared" si="166"/>
        <v>0</v>
      </c>
      <c r="CTZ57" s="390">
        <f t="shared" si="166"/>
        <v>0</v>
      </c>
      <c r="CUA57" s="390">
        <f t="shared" si="166"/>
        <v>0</v>
      </c>
      <c r="CUB57" s="390">
        <f t="shared" si="166"/>
        <v>0</v>
      </c>
      <c r="CUC57" s="389"/>
      <c r="CUD57" s="389"/>
      <c r="CUE57" s="389"/>
      <c r="CUF57" s="389"/>
      <c r="CUG57" s="389"/>
      <c r="CUH57" s="389"/>
      <c r="CUI57" s="389"/>
      <c r="CUJ57" s="389"/>
      <c r="CUK57" s="389"/>
      <c r="CUL57" s="389"/>
      <c r="CUM57" s="390">
        <f t="shared" ref="CUM57:CUR57" si="167">CUM58-CUM61</f>
        <v>0</v>
      </c>
      <c r="CUN57" s="390">
        <f t="shared" si="167"/>
        <v>0</v>
      </c>
      <c r="CUO57" s="390">
        <f t="shared" si="167"/>
        <v>0</v>
      </c>
      <c r="CUP57" s="390">
        <f t="shared" si="167"/>
        <v>0</v>
      </c>
      <c r="CUQ57" s="390">
        <f t="shared" si="167"/>
        <v>0</v>
      </c>
      <c r="CUR57" s="390">
        <f t="shared" si="167"/>
        <v>0</v>
      </c>
      <c r="CUS57" s="389"/>
      <c r="CUT57" s="389"/>
      <c r="CUU57" s="389"/>
      <c r="CUV57" s="389"/>
      <c r="CUW57" s="389"/>
      <c r="CUX57" s="389"/>
      <c r="CUY57" s="389"/>
      <c r="CUZ57" s="389"/>
      <c r="CVA57" s="389"/>
      <c r="CVB57" s="389"/>
      <c r="CVC57" s="390">
        <f t="shared" ref="CVC57:CVH57" si="168">CVC58-CVC61</f>
        <v>0</v>
      </c>
      <c r="CVD57" s="390">
        <f t="shared" si="168"/>
        <v>0</v>
      </c>
      <c r="CVE57" s="390">
        <f t="shared" si="168"/>
        <v>0</v>
      </c>
      <c r="CVF57" s="390">
        <f t="shared" si="168"/>
        <v>0</v>
      </c>
      <c r="CVG57" s="390">
        <f t="shared" si="168"/>
        <v>0</v>
      </c>
      <c r="CVH57" s="390">
        <f t="shared" si="168"/>
        <v>0</v>
      </c>
      <c r="CVI57" s="389"/>
      <c r="CVJ57" s="389"/>
      <c r="CVK57" s="389"/>
      <c r="CVL57" s="389"/>
      <c r="CVM57" s="389"/>
      <c r="CVN57" s="389"/>
      <c r="CVO57" s="389"/>
      <c r="CVP57" s="389"/>
      <c r="CVQ57" s="389"/>
      <c r="CVR57" s="389"/>
      <c r="CVS57" s="390">
        <f t="shared" ref="CVS57:CVX57" si="169">CVS58-CVS61</f>
        <v>0</v>
      </c>
      <c r="CVT57" s="390">
        <f t="shared" si="169"/>
        <v>0</v>
      </c>
      <c r="CVU57" s="390">
        <f t="shared" si="169"/>
        <v>0</v>
      </c>
      <c r="CVV57" s="390">
        <f t="shared" si="169"/>
        <v>0</v>
      </c>
      <c r="CVW57" s="390">
        <f t="shared" si="169"/>
        <v>0</v>
      </c>
      <c r="CVX57" s="390">
        <f t="shared" si="169"/>
        <v>0</v>
      </c>
      <c r="CVY57" s="389"/>
      <c r="CVZ57" s="389"/>
      <c r="CWA57" s="389"/>
      <c r="CWB57" s="389"/>
      <c r="CWC57" s="389"/>
      <c r="CWD57" s="389"/>
      <c r="CWE57" s="389"/>
      <c r="CWF57" s="389"/>
      <c r="CWG57" s="389"/>
      <c r="CWH57" s="389"/>
      <c r="CWI57" s="390">
        <f t="shared" ref="CWI57:CWN57" si="170">CWI58-CWI61</f>
        <v>0</v>
      </c>
      <c r="CWJ57" s="390">
        <f t="shared" si="170"/>
        <v>0</v>
      </c>
      <c r="CWK57" s="390">
        <f t="shared" si="170"/>
        <v>0</v>
      </c>
      <c r="CWL57" s="390">
        <f t="shared" si="170"/>
        <v>0</v>
      </c>
      <c r="CWM57" s="390">
        <f t="shared" si="170"/>
        <v>0</v>
      </c>
      <c r="CWN57" s="390">
        <f t="shared" si="170"/>
        <v>0</v>
      </c>
      <c r="CWO57" s="389"/>
      <c r="CWP57" s="389"/>
      <c r="CWQ57" s="389"/>
      <c r="CWR57" s="389"/>
      <c r="CWS57" s="389"/>
      <c r="CWT57" s="389"/>
      <c r="CWU57" s="389"/>
      <c r="CWV57" s="389"/>
      <c r="CWW57" s="389"/>
      <c r="CWX57" s="389"/>
      <c r="CWY57" s="390">
        <f t="shared" ref="CWY57:CXD57" si="171">CWY58-CWY61</f>
        <v>0</v>
      </c>
      <c r="CWZ57" s="390">
        <f t="shared" si="171"/>
        <v>0</v>
      </c>
      <c r="CXA57" s="390">
        <f t="shared" si="171"/>
        <v>0</v>
      </c>
      <c r="CXB57" s="390">
        <f t="shared" si="171"/>
        <v>0</v>
      </c>
      <c r="CXC57" s="390">
        <f t="shared" si="171"/>
        <v>0</v>
      </c>
      <c r="CXD57" s="390">
        <f t="shared" si="171"/>
        <v>0</v>
      </c>
      <c r="CXE57" s="389"/>
      <c r="CXF57" s="389"/>
      <c r="CXG57" s="389"/>
      <c r="CXH57" s="389"/>
      <c r="CXI57" s="389"/>
      <c r="CXJ57" s="389"/>
      <c r="CXK57" s="389"/>
      <c r="CXL57" s="389"/>
      <c r="CXM57" s="389"/>
      <c r="CXN57" s="389"/>
      <c r="CXO57" s="390">
        <f t="shared" ref="CXO57:CXT57" si="172">CXO58-CXO61</f>
        <v>0</v>
      </c>
      <c r="CXP57" s="390">
        <f t="shared" si="172"/>
        <v>0</v>
      </c>
      <c r="CXQ57" s="390">
        <f t="shared" si="172"/>
        <v>0</v>
      </c>
      <c r="CXR57" s="390">
        <f t="shared" si="172"/>
        <v>0</v>
      </c>
      <c r="CXS57" s="390">
        <f t="shared" si="172"/>
        <v>0</v>
      </c>
      <c r="CXT57" s="390">
        <f t="shared" si="172"/>
        <v>0</v>
      </c>
      <c r="CXU57" s="389"/>
      <c r="CXV57" s="389"/>
      <c r="CXW57" s="389"/>
      <c r="CXX57" s="389"/>
      <c r="CXY57" s="389"/>
      <c r="CXZ57" s="389"/>
      <c r="CYA57" s="389"/>
      <c r="CYB57" s="389"/>
      <c r="CYC57" s="389"/>
      <c r="CYD57" s="389"/>
      <c r="CYE57" s="390">
        <f t="shared" ref="CYE57:CYJ57" si="173">CYE58-CYE61</f>
        <v>0</v>
      </c>
      <c r="CYF57" s="390">
        <f t="shared" si="173"/>
        <v>0</v>
      </c>
      <c r="CYG57" s="390">
        <f t="shared" si="173"/>
        <v>0</v>
      </c>
      <c r="CYH57" s="390">
        <f t="shared" si="173"/>
        <v>0</v>
      </c>
      <c r="CYI57" s="390">
        <f t="shared" si="173"/>
        <v>0</v>
      </c>
      <c r="CYJ57" s="390">
        <f t="shared" si="173"/>
        <v>0</v>
      </c>
      <c r="CYK57" s="389"/>
      <c r="CYL57" s="389"/>
      <c r="CYM57" s="389"/>
      <c r="CYN57" s="389"/>
      <c r="CYO57" s="389"/>
      <c r="CYP57" s="389"/>
      <c r="CYQ57" s="389"/>
      <c r="CYR57" s="389"/>
      <c r="CYS57" s="389"/>
      <c r="CYT57" s="389"/>
      <c r="CYU57" s="390">
        <f t="shared" ref="CYU57:CYZ57" si="174">CYU58-CYU61</f>
        <v>0</v>
      </c>
      <c r="CYV57" s="390">
        <f t="shared" si="174"/>
        <v>0</v>
      </c>
      <c r="CYW57" s="390">
        <f t="shared" si="174"/>
        <v>0</v>
      </c>
      <c r="CYX57" s="390">
        <f t="shared" si="174"/>
        <v>0</v>
      </c>
      <c r="CYY57" s="390">
        <f t="shared" si="174"/>
        <v>0</v>
      </c>
      <c r="CYZ57" s="390">
        <f t="shared" si="174"/>
        <v>0</v>
      </c>
      <c r="CZA57" s="389"/>
      <c r="CZB57" s="389"/>
      <c r="CZC57" s="389"/>
      <c r="CZD57" s="389"/>
      <c r="CZE57" s="389"/>
      <c r="CZF57" s="389"/>
      <c r="CZG57" s="389"/>
      <c r="CZH57" s="389"/>
      <c r="CZI57" s="389"/>
      <c r="CZJ57" s="389"/>
      <c r="CZK57" s="390">
        <f t="shared" ref="CZK57:CZP57" si="175">CZK58-CZK61</f>
        <v>0</v>
      </c>
      <c r="CZL57" s="390">
        <f t="shared" si="175"/>
        <v>0</v>
      </c>
      <c r="CZM57" s="390">
        <f t="shared" si="175"/>
        <v>0</v>
      </c>
      <c r="CZN57" s="390">
        <f t="shared" si="175"/>
        <v>0</v>
      </c>
      <c r="CZO57" s="390">
        <f t="shared" si="175"/>
        <v>0</v>
      </c>
      <c r="CZP57" s="390">
        <f t="shared" si="175"/>
        <v>0</v>
      </c>
      <c r="CZQ57" s="389"/>
      <c r="CZR57" s="389"/>
      <c r="CZS57" s="389"/>
      <c r="CZT57" s="389"/>
      <c r="CZU57" s="389"/>
      <c r="CZV57" s="389"/>
      <c r="CZW57" s="389"/>
      <c r="CZX57" s="389"/>
      <c r="CZY57" s="389"/>
      <c r="CZZ57" s="389"/>
      <c r="DAA57" s="390">
        <f t="shared" ref="DAA57:DAF57" si="176">DAA58-DAA61</f>
        <v>0</v>
      </c>
      <c r="DAB57" s="390">
        <f t="shared" si="176"/>
        <v>0</v>
      </c>
      <c r="DAC57" s="390">
        <f t="shared" si="176"/>
        <v>0</v>
      </c>
      <c r="DAD57" s="390">
        <f t="shared" si="176"/>
        <v>0</v>
      </c>
      <c r="DAE57" s="390">
        <f t="shared" si="176"/>
        <v>0</v>
      </c>
      <c r="DAF57" s="390">
        <f t="shared" si="176"/>
        <v>0</v>
      </c>
      <c r="DAG57" s="389"/>
      <c r="DAH57" s="389"/>
      <c r="DAI57" s="389"/>
      <c r="DAJ57" s="389"/>
      <c r="DAK57" s="389"/>
      <c r="DAL57" s="389"/>
      <c r="DAM57" s="389"/>
      <c r="DAN57" s="389"/>
      <c r="DAO57" s="389"/>
      <c r="DAP57" s="389"/>
      <c r="DAQ57" s="390">
        <f t="shared" ref="DAQ57:DAV57" si="177">DAQ58-DAQ61</f>
        <v>0</v>
      </c>
      <c r="DAR57" s="390">
        <f t="shared" si="177"/>
        <v>0</v>
      </c>
      <c r="DAS57" s="390">
        <f t="shared" si="177"/>
        <v>0</v>
      </c>
      <c r="DAT57" s="390">
        <f t="shared" si="177"/>
        <v>0</v>
      </c>
      <c r="DAU57" s="390">
        <f t="shared" si="177"/>
        <v>0</v>
      </c>
      <c r="DAV57" s="390">
        <f t="shared" si="177"/>
        <v>0</v>
      </c>
      <c r="DAW57" s="389"/>
      <c r="DAX57" s="389"/>
      <c r="DAY57" s="389"/>
      <c r="DAZ57" s="389"/>
      <c r="DBA57" s="389"/>
      <c r="DBB57" s="389"/>
      <c r="DBC57" s="389"/>
      <c r="DBD57" s="389"/>
      <c r="DBE57" s="389"/>
      <c r="DBF57" s="389"/>
      <c r="DBG57" s="390">
        <f t="shared" ref="DBG57:DBL57" si="178">DBG58-DBG61</f>
        <v>0</v>
      </c>
      <c r="DBH57" s="390">
        <f t="shared" si="178"/>
        <v>0</v>
      </c>
      <c r="DBI57" s="390">
        <f t="shared" si="178"/>
        <v>0</v>
      </c>
      <c r="DBJ57" s="390">
        <f t="shared" si="178"/>
        <v>0</v>
      </c>
      <c r="DBK57" s="390">
        <f t="shared" si="178"/>
        <v>0</v>
      </c>
      <c r="DBL57" s="390">
        <f t="shared" si="178"/>
        <v>0</v>
      </c>
      <c r="DBM57" s="389"/>
      <c r="DBN57" s="389"/>
      <c r="DBO57" s="389"/>
      <c r="DBP57" s="389"/>
      <c r="DBQ57" s="389"/>
      <c r="DBR57" s="389"/>
      <c r="DBS57" s="389"/>
      <c r="DBT57" s="389"/>
      <c r="DBU57" s="389"/>
      <c r="DBV57" s="389"/>
      <c r="DBW57" s="390">
        <f t="shared" ref="DBW57:DCB57" si="179">DBW58-DBW61</f>
        <v>0</v>
      </c>
      <c r="DBX57" s="390">
        <f t="shared" si="179"/>
        <v>0</v>
      </c>
      <c r="DBY57" s="390">
        <f t="shared" si="179"/>
        <v>0</v>
      </c>
      <c r="DBZ57" s="390">
        <f t="shared" si="179"/>
        <v>0</v>
      </c>
      <c r="DCA57" s="390">
        <f t="shared" si="179"/>
        <v>0</v>
      </c>
      <c r="DCB57" s="390">
        <f t="shared" si="179"/>
        <v>0</v>
      </c>
      <c r="DCC57" s="389"/>
      <c r="DCD57" s="389"/>
      <c r="DCE57" s="389"/>
      <c r="DCF57" s="389"/>
      <c r="DCG57" s="389"/>
      <c r="DCH57" s="389"/>
      <c r="DCI57" s="389"/>
      <c r="DCJ57" s="389"/>
      <c r="DCK57" s="389"/>
      <c r="DCL57" s="389"/>
      <c r="DCM57" s="390">
        <f t="shared" ref="DCM57:DCR57" si="180">DCM58-DCM61</f>
        <v>0</v>
      </c>
      <c r="DCN57" s="390">
        <f t="shared" si="180"/>
        <v>0</v>
      </c>
      <c r="DCO57" s="390">
        <f t="shared" si="180"/>
        <v>0</v>
      </c>
      <c r="DCP57" s="390">
        <f t="shared" si="180"/>
        <v>0</v>
      </c>
      <c r="DCQ57" s="390">
        <f t="shared" si="180"/>
        <v>0</v>
      </c>
      <c r="DCR57" s="390">
        <f t="shared" si="180"/>
        <v>0</v>
      </c>
      <c r="DCS57" s="389"/>
      <c r="DCT57" s="389"/>
      <c r="DCU57" s="389"/>
      <c r="DCV57" s="389"/>
      <c r="DCW57" s="389"/>
      <c r="DCX57" s="389"/>
      <c r="DCY57" s="389"/>
      <c r="DCZ57" s="389"/>
      <c r="DDA57" s="389"/>
      <c r="DDB57" s="389"/>
      <c r="DDC57" s="390">
        <f t="shared" ref="DDC57:DDH57" si="181">DDC58-DDC61</f>
        <v>0</v>
      </c>
      <c r="DDD57" s="390">
        <f t="shared" si="181"/>
        <v>0</v>
      </c>
      <c r="DDE57" s="390">
        <f t="shared" si="181"/>
        <v>0</v>
      </c>
      <c r="DDF57" s="390">
        <f t="shared" si="181"/>
        <v>0</v>
      </c>
      <c r="DDG57" s="390">
        <f t="shared" si="181"/>
        <v>0</v>
      </c>
      <c r="DDH57" s="390">
        <f t="shared" si="181"/>
        <v>0</v>
      </c>
      <c r="DDI57" s="389"/>
      <c r="DDJ57" s="389"/>
      <c r="DDK57" s="389"/>
      <c r="DDL57" s="389"/>
      <c r="DDM57" s="389"/>
      <c r="DDN57" s="389"/>
      <c r="DDO57" s="389"/>
      <c r="DDP57" s="389"/>
      <c r="DDQ57" s="389"/>
      <c r="DDR57" s="389"/>
      <c r="DDS57" s="390">
        <f t="shared" ref="DDS57:DDX57" si="182">DDS58-DDS61</f>
        <v>0</v>
      </c>
      <c r="DDT57" s="390">
        <f t="shared" si="182"/>
        <v>0</v>
      </c>
      <c r="DDU57" s="390">
        <f t="shared" si="182"/>
        <v>0</v>
      </c>
      <c r="DDV57" s="390">
        <f t="shared" si="182"/>
        <v>0</v>
      </c>
      <c r="DDW57" s="390">
        <f t="shared" si="182"/>
        <v>0</v>
      </c>
      <c r="DDX57" s="390">
        <f t="shared" si="182"/>
        <v>0</v>
      </c>
      <c r="DDY57" s="389"/>
      <c r="DDZ57" s="389"/>
      <c r="DEA57" s="389"/>
      <c r="DEB57" s="389"/>
      <c r="DEC57" s="389"/>
      <c r="DED57" s="389"/>
      <c r="DEE57" s="389"/>
      <c r="DEF57" s="389"/>
      <c r="DEG57" s="389"/>
      <c r="DEH57" s="389"/>
      <c r="DEI57" s="390">
        <f t="shared" ref="DEI57:DEN57" si="183">DEI58-DEI61</f>
        <v>0</v>
      </c>
      <c r="DEJ57" s="390">
        <f t="shared" si="183"/>
        <v>0</v>
      </c>
      <c r="DEK57" s="390">
        <f t="shared" si="183"/>
        <v>0</v>
      </c>
      <c r="DEL57" s="390">
        <f t="shared" si="183"/>
        <v>0</v>
      </c>
      <c r="DEM57" s="390">
        <f t="shared" si="183"/>
        <v>0</v>
      </c>
      <c r="DEN57" s="390">
        <f t="shared" si="183"/>
        <v>0</v>
      </c>
      <c r="DEO57" s="389"/>
      <c r="DEP57" s="389"/>
      <c r="DEQ57" s="389"/>
      <c r="DER57" s="389"/>
      <c r="DES57" s="389"/>
      <c r="DET57" s="389"/>
      <c r="DEU57" s="389"/>
      <c r="DEV57" s="389"/>
      <c r="DEW57" s="389"/>
      <c r="DEX57" s="389"/>
      <c r="DEY57" s="390">
        <f t="shared" ref="DEY57:DFD57" si="184">DEY58-DEY61</f>
        <v>0</v>
      </c>
      <c r="DEZ57" s="390">
        <f t="shared" si="184"/>
        <v>0</v>
      </c>
      <c r="DFA57" s="390">
        <f t="shared" si="184"/>
        <v>0</v>
      </c>
      <c r="DFB57" s="390">
        <f t="shared" si="184"/>
        <v>0</v>
      </c>
      <c r="DFC57" s="390">
        <f t="shared" si="184"/>
        <v>0</v>
      </c>
      <c r="DFD57" s="390">
        <f t="shared" si="184"/>
        <v>0</v>
      </c>
      <c r="DFE57" s="389"/>
      <c r="DFF57" s="389"/>
      <c r="DFG57" s="389"/>
      <c r="DFH57" s="389"/>
      <c r="DFI57" s="389"/>
      <c r="DFJ57" s="389"/>
      <c r="DFK57" s="389"/>
      <c r="DFL57" s="389"/>
      <c r="DFM57" s="389"/>
      <c r="DFN57" s="389"/>
      <c r="DFO57" s="390">
        <f t="shared" ref="DFO57:DFT57" si="185">DFO58-DFO61</f>
        <v>0</v>
      </c>
      <c r="DFP57" s="390">
        <f t="shared" si="185"/>
        <v>0</v>
      </c>
      <c r="DFQ57" s="390">
        <f t="shared" si="185"/>
        <v>0</v>
      </c>
      <c r="DFR57" s="390">
        <f t="shared" si="185"/>
        <v>0</v>
      </c>
      <c r="DFS57" s="390">
        <f t="shared" si="185"/>
        <v>0</v>
      </c>
      <c r="DFT57" s="390">
        <f t="shared" si="185"/>
        <v>0</v>
      </c>
      <c r="DFU57" s="389"/>
      <c r="DFV57" s="389"/>
      <c r="DFW57" s="389"/>
      <c r="DFX57" s="389"/>
      <c r="DFY57" s="389"/>
      <c r="DFZ57" s="389"/>
      <c r="DGA57" s="389"/>
      <c r="DGB57" s="389"/>
      <c r="DGC57" s="389"/>
      <c r="DGD57" s="389"/>
      <c r="DGE57" s="390">
        <f t="shared" ref="DGE57:DGJ57" si="186">DGE58-DGE61</f>
        <v>0</v>
      </c>
      <c r="DGF57" s="390">
        <f t="shared" si="186"/>
        <v>0</v>
      </c>
      <c r="DGG57" s="390">
        <f t="shared" si="186"/>
        <v>0</v>
      </c>
      <c r="DGH57" s="390">
        <f t="shared" si="186"/>
        <v>0</v>
      </c>
      <c r="DGI57" s="390">
        <f t="shared" si="186"/>
        <v>0</v>
      </c>
      <c r="DGJ57" s="390">
        <f t="shared" si="186"/>
        <v>0</v>
      </c>
      <c r="DGK57" s="389"/>
      <c r="DGL57" s="389"/>
      <c r="DGM57" s="389"/>
      <c r="DGN57" s="389"/>
      <c r="DGO57" s="389"/>
      <c r="DGP57" s="389"/>
      <c r="DGQ57" s="389"/>
      <c r="DGR57" s="389"/>
      <c r="DGS57" s="389"/>
      <c r="DGT57" s="389"/>
      <c r="DGU57" s="390">
        <f t="shared" ref="DGU57:DGZ57" si="187">DGU58-DGU61</f>
        <v>0</v>
      </c>
      <c r="DGV57" s="390">
        <f t="shared" si="187"/>
        <v>0</v>
      </c>
      <c r="DGW57" s="390">
        <f t="shared" si="187"/>
        <v>0</v>
      </c>
      <c r="DGX57" s="390">
        <f t="shared" si="187"/>
        <v>0</v>
      </c>
      <c r="DGY57" s="390">
        <f t="shared" si="187"/>
        <v>0</v>
      </c>
      <c r="DGZ57" s="390">
        <f t="shared" si="187"/>
        <v>0</v>
      </c>
      <c r="DHA57" s="389"/>
      <c r="DHB57" s="389"/>
      <c r="DHC57" s="389"/>
      <c r="DHD57" s="389"/>
      <c r="DHE57" s="389"/>
      <c r="DHF57" s="389"/>
      <c r="DHG57" s="389"/>
      <c r="DHH57" s="389"/>
      <c r="DHI57" s="389"/>
      <c r="DHJ57" s="389"/>
      <c r="DHK57" s="390">
        <f t="shared" ref="DHK57:DHP57" si="188">DHK58-DHK61</f>
        <v>0</v>
      </c>
      <c r="DHL57" s="390">
        <f t="shared" si="188"/>
        <v>0</v>
      </c>
      <c r="DHM57" s="390">
        <f t="shared" si="188"/>
        <v>0</v>
      </c>
      <c r="DHN57" s="390">
        <f t="shared" si="188"/>
        <v>0</v>
      </c>
      <c r="DHO57" s="390">
        <f t="shared" si="188"/>
        <v>0</v>
      </c>
      <c r="DHP57" s="390">
        <f t="shared" si="188"/>
        <v>0</v>
      </c>
      <c r="DHQ57" s="389"/>
      <c r="DHR57" s="389"/>
      <c r="DHS57" s="389"/>
      <c r="DHT57" s="389"/>
      <c r="DHU57" s="389"/>
      <c r="DHV57" s="389"/>
      <c r="DHW57" s="389"/>
      <c r="DHX57" s="389"/>
      <c r="DHY57" s="389"/>
      <c r="DHZ57" s="389"/>
      <c r="DIA57" s="390">
        <f t="shared" ref="DIA57:DIF57" si="189">DIA58-DIA61</f>
        <v>0</v>
      </c>
      <c r="DIB57" s="390">
        <f t="shared" si="189"/>
        <v>0</v>
      </c>
      <c r="DIC57" s="390">
        <f t="shared" si="189"/>
        <v>0</v>
      </c>
      <c r="DID57" s="390">
        <f t="shared" si="189"/>
        <v>0</v>
      </c>
      <c r="DIE57" s="390">
        <f t="shared" si="189"/>
        <v>0</v>
      </c>
      <c r="DIF57" s="390">
        <f t="shared" si="189"/>
        <v>0</v>
      </c>
      <c r="DIG57" s="389"/>
      <c r="DIH57" s="389"/>
      <c r="DII57" s="389"/>
      <c r="DIJ57" s="389"/>
      <c r="DIK57" s="389"/>
      <c r="DIL57" s="389"/>
      <c r="DIM57" s="389"/>
      <c r="DIN57" s="389"/>
      <c r="DIO57" s="389"/>
      <c r="DIP57" s="389"/>
      <c r="DIQ57" s="390">
        <f t="shared" ref="DIQ57:DIV57" si="190">DIQ58-DIQ61</f>
        <v>0</v>
      </c>
      <c r="DIR57" s="390">
        <f t="shared" si="190"/>
        <v>0</v>
      </c>
      <c r="DIS57" s="390">
        <f t="shared" si="190"/>
        <v>0</v>
      </c>
      <c r="DIT57" s="390">
        <f t="shared" si="190"/>
        <v>0</v>
      </c>
      <c r="DIU57" s="390">
        <f t="shared" si="190"/>
        <v>0</v>
      </c>
      <c r="DIV57" s="390">
        <f t="shared" si="190"/>
        <v>0</v>
      </c>
      <c r="DIW57" s="389"/>
      <c r="DIX57" s="389"/>
      <c r="DIY57" s="389"/>
      <c r="DIZ57" s="389"/>
      <c r="DJA57" s="389"/>
      <c r="DJB57" s="389"/>
      <c r="DJC57" s="389"/>
      <c r="DJD57" s="389"/>
      <c r="DJE57" s="389"/>
      <c r="DJF57" s="389"/>
      <c r="DJG57" s="390">
        <f t="shared" ref="DJG57:DJL57" si="191">DJG58-DJG61</f>
        <v>0</v>
      </c>
      <c r="DJH57" s="390">
        <f t="shared" si="191"/>
        <v>0</v>
      </c>
      <c r="DJI57" s="390">
        <f t="shared" si="191"/>
        <v>0</v>
      </c>
      <c r="DJJ57" s="390">
        <f t="shared" si="191"/>
        <v>0</v>
      </c>
      <c r="DJK57" s="390">
        <f t="shared" si="191"/>
        <v>0</v>
      </c>
      <c r="DJL57" s="390">
        <f t="shared" si="191"/>
        <v>0</v>
      </c>
      <c r="DJM57" s="389"/>
      <c r="DJN57" s="389"/>
      <c r="DJO57" s="389"/>
      <c r="DJP57" s="389"/>
      <c r="DJQ57" s="389"/>
      <c r="DJR57" s="389"/>
      <c r="DJS57" s="389"/>
      <c r="DJT57" s="389"/>
      <c r="DJU57" s="389"/>
      <c r="DJV57" s="389"/>
      <c r="DJW57" s="390">
        <f t="shared" ref="DJW57:DKB57" si="192">DJW58-DJW61</f>
        <v>0</v>
      </c>
      <c r="DJX57" s="390">
        <f t="shared" si="192"/>
        <v>0</v>
      </c>
      <c r="DJY57" s="390">
        <f t="shared" si="192"/>
        <v>0</v>
      </c>
      <c r="DJZ57" s="390">
        <f t="shared" si="192"/>
        <v>0</v>
      </c>
      <c r="DKA57" s="390">
        <f t="shared" si="192"/>
        <v>0</v>
      </c>
      <c r="DKB57" s="390">
        <f t="shared" si="192"/>
        <v>0</v>
      </c>
      <c r="DKC57" s="389"/>
      <c r="DKD57" s="389"/>
      <c r="DKE57" s="389"/>
      <c r="DKF57" s="389"/>
      <c r="DKG57" s="389"/>
      <c r="DKH57" s="389"/>
      <c r="DKI57" s="389"/>
      <c r="DKJ57" s="389"/>
      <c r="DKK57" s="389"/>
      <c r="DKL57" s="389"/>
      <c r="DKM57" s="390">
        <f t="shared" ref="DKM57:DKR57" si="193">DKM58-DKM61</f>
        <v>0</v>
      </c>
      <c r="DKN57" s="390">
        <f t="shared" si="193"/>
        <v>0</v>
      </c>
      <c r="DKO57" s="390">
        <f t="shared" si="193"/>
        <v>0</v>
      </c>
      <c r="DKP57" s="390">
        <f t="shared" si="193"/>
        <v>0</v>
      </c>
      <c r="DKQ57" s="390">
        <f t="shared" si="193"/>
        <v>0</v>
      </c>
      <c r="DKR57" s="390">
        <f t="shared" si="193"/>
        <v>0</v>
      </c>
      <c r="DKS57" s="389"/>
      <c r="DKT57" s="389"/>
      <c r="DKU57" s="389"/>
      <c r="DKV57" s="389"/>
      <c r="DKW57" s="389"/>
      <c r="DKX57" s="389"/>
      <c r="DKY57" s="389"/>
      <c r="DKZ57" s="389"/>
      <c r="DLA57" s="389"/>
      <c r="DLB57" s="389"/>
      <c r="DLC57" s="390">
        <f t="shared" ref="DLC57:DLH57" si="194">DLC58-DLC61</f>
        <v>0</v>
      </c>
      <c r="DLD57" s="390">
        <f t="shared" si="194"/>
        <v>0</v>
      </c>
      <c r="DLE57" s="390">
        <f t="shared" si="194"/>
        <v>0</v>
      </c>
      <c r="DLF57" s="390">
        <f t="shared" si="194"/>
        <v>0</v>
      </c>
      <c r="DLG57" s="390">
        <f t="shared" si="194"/>
        <v>0</v>
      </c>
      <c r="DLH57" s="390">
        <f t="shared" si="194"/>
        <v>0</v>
      </c>
      <c r="DLI57" s="389"/>
      <c r="DLJ57" s="389"/>
      <c r="DLK57" s="389"/>
      <c r="DLL57" s="389"/>
      <c r="DLM57" s="389"/>
      <c r="DLN57" s="389"/>
      <c r="DLO57" s="389"/>
      <c r="DLP57" s="389"/>
      <c r="DLQ57" s="389"/>
      <c r="DLR57" s="389"/>
      <c r="DLS57" s="390">
        <f t="shared" ref="DLS57:DLX57" si="195">DLS58-DLS61</f>
        <v>0</v>
      </c>
      <c r="DLT57" s="390">
        <f t="shared" si="195"/>
        <v>0</v>
      </c>
      <c r="DLU57" s="390">
        <f t="shared" si="195"/>
        <v>0</v>
      </c>
      <c r="DLV57" s="390">
        <f t="shared" si="195"/>
        <v>0</v>
      </c>
      <c r="DLW57" s="390">
        <f t="shared" si="195"/>
        <v>0</v>
      </c>
      <c r="DLX57" s="390">
        <f t="shared" si="195"/>
        <v>0</v>
      </c>
      <c r="DLY57" s="389"/>
      <c r="DLZ57" s="389"/>
      <c r="DMA57" s="389"/>
      <c r="DMB57" s="389"/>
      <c r="DMC57" s="389"/>
      <c r="DMD57" s="389"/>
      <c r="DME57" s="389"/>
      <c r="DMF57" s="389"/>
      <c r="DMG57" s="389"/>
      <c r="DMH57" s="389"/>
      <c r="DMI57" s="390">
        <f t="shared" ref="DMI57:DMN57" si="196">DMI58-DMI61</f>
        <v>0</v>
      </c>
      <c r="DMJ57" s="390">
        <f t="shared" si="196"/>
        <v>0</v>
      </c>
      <c r="DMK57" s="390">
        <f t="shared" si="196"/>
        <v>0</v>
      </c>
      <c r="DML57" s="390">
        <f t="shared" si="196"/>
        <v>0</v>
      </c>
      <c r="DMM57" s="390">
        <f t="shared" si="196"/>
        <v>0</v>
      </c>
      <c r="DMN57" s="390">
        <f t="shared" si="196"/>
        <v>0</v>
      </c>
      <c r="DMO57" s="389"/>
      <c r="DMP57" s="389"/>
      <c r="DMQ57" s="389"/>
      <c r="DMR57" s="389"/>
      <c r="DMS57" s="389"/>
      <c r="DMT57" s="389"/>
      <c r="DMU57" s="389"/>
      <c r="DMV57" s="389"/>
      <c r="DMW57" s="389"/>
      <c r="DMX57" s="389"/>
      <c r="DMY57" s="390">
        <f t="shared" ref="DMY57:DND57" si="197">DMY58-DMY61</f>
        <v>0</v>
      </c>
      <c r="DMZ57" s="390">
        <f t="shared" si="197"/>
        <v>0</v>
      </c>
      <c r="DNA57" s="390">
        <f t="shared" si="197"/>
        <v>0</v>
      </c>
      <c r="DNB57" s="390">
        <f t="shared" si="197"/>
        <v>0</v>
      </c>
      <c r="DNC57" s="390">
        <f t="shared" si="197"/>
        <v>0</v>
      </c>
      <c r="DND57" s="390">
        <f t="shared" si="197"/>
        <v>0</v>
      </c>
      <c r="DNE57" s="389"/>
      <c r="DNF57" s="389"/>
      <c r="DNG57" s="389"/>
      <c r="DNH57" s="389"/>
      <c r="DNI57" s="389"/>
      <c r="DNJ57" s="389"/>
      <c r="DNK57" s="389"/>
      <c r="DNL57" s="389"/>
      <c r="DNM57" s="389"/>
      <c r="DNN57" s="389"/>
      <c r="DNO57" s="390">
        <f t="shared" ref="DNO57:DNT57" si="198">DNO58-DNO61</f>
        <v>0</v>
      </c>
      <c r="DNP57" s="390">
        <f t="shared" si="198"/>
        <v>0</v>
      </c>
      <c r="DNQ57" s="390">
        <f t="shared" si="198"/>
        <v>0</v>
      </c>
      <c r="DNR57" s="390">
        <f t="shared" si="198"/>
        <v>0</v>
      </c>
      <c r="DNS57" s="390">
        <f t="shared" si="198"/>
        <v>0</v>
      </c>
      <c r="DNT57" s="390">
        <f t="shared" si="198"/>
        <v>0</v>
      </c>
      <c r="DNU57" s="389"/>
      <c r="DNV57" s="389"/>
      <c r="DNW57" s="389"/>
      <c r="DNX57" s="389"/>
      <c r="DNY57" s="389"/>
      <c r="DNZ57" s="389"/>
      <c r="DOA57" s="389"/>
      <c r="DOB57" s="389"/>
      <c r="DOC57" s="389"/>
      <c r="DOD57" s="389"/>
      <c r="DOE57" s="390">
        <f t="shared" ref="DOE57:DOJ57" si="199">DOE58-DOE61</f>
        <v>0</v>
      </c>
      <c r="DOF57" s="390">
        <f t="shared" si="199"/>
        <v>0</v>
      </c>
      <c r="DOG57" s="390">
        <f t="shared" si="199"/>
        <v>0</v>
      </c>
      <c r="DOH57" s="390">
        <f t="shared" si="199"/>
        <v>0</v>
      </c>
      <c r="DOI57" s="390">
        <f t="shared" si="199"/>
        <v>0</v>
      </c>
      <c r="DOJ57" s="390">
        <f t="shared" si="199"/>
        <v>0</v>
      </c>
      <c r="DOK57" s="389"/>
      <c r="DOL57" s="389"/>
      <c r="DOM57" s="389"/>
      <c r="DON57" s="389"/>
      <c r="DOO57" s="389"/>
      <c r="DOP57" s="389"/>
      <c r="DOQ57" s="389"/>
      <c r="DOR57" s="389"/>
      <c r="DOS57" s="389"/>
      <c r="DOT57" s="389"/>
      <c r="DOU57" s="390">
        <f t="shared" ref="DOU57:DOZ57" si="200">DOU58-DOU61</f>
        <v>0</v>
      </c>
      <c r="DOV57" s="390">
        <f t="shared" si="200"/>
        <v>0</v>
      </c>
      <c r="DOW57" s="390">
        <f t="shared" si="200"/>
        <v>0</v>
      </c>
      <c r="DOX57" s="390">
        <f t="shared" si="200"/>
        <v>0</v>
      </c>
      <c r="DOY57" s="390">
        <f t="shared" si="200"/>
        <v>0</v>
      </c>
      <c r="DOZ57" s="390">
        <f t="shared" si="200"/>
        <v>0</v>
      </c>
      <c r="DPA57" s="389"/>
      <c r="DPB57" s="389"/>
      <c r="DPC57" s="389"/>
      <c r="DPD57" s="389"/>
      <c r="DPE57" s="389"/>
      <c r="DPF57" s="389"/>
      <c r="DPG57" s="389"/>
      <c r="DPH57" s="389"/>
      <c r="DPI57" s="389"/>
      <c r="DPJ57" s="389"/>
      <c r="DPK57" s="390">
        <f t="shared" ref="DPK57:DPP57" si="201">DPK58-DPK61</f>
        <v>0</v>
      </c>
      <c r="DPL57" s="390">
        <f t="shared" si="201"/>
        <v>0</v>
      </c>
      <c r="DPM57" s="390">
        <f t="shared" si="201"/>
        <v>0</v>
      </c>
      <c r="DPN57" s="390">
        <f t="shared" si="201"/>
        <v>0</v>
      </c>
      <c r="DPO57" s="390">
        <f t="shared" si="201"/>
        <v>0</v>
      </c>
      <c r="DPP57" s="390">
        <f t="shared" si="201"/>
        <v>0</v>
      </c>
      <c r="DPQ57" s="389"/>
      <c r="DPR57" s="389"/>
      <c r="DPS57" s="389"/>
      <c r="DPT57" s="389"/>
      <c r="DPU57" s="389"/>
      <c r="DPV57" s="389"/>
      <c r="DPW57" s="389"/>
      <c r="DPX57" s="389"/>
      <c r="DPY57" s="389"/>
      <c r="DPZ57" s="389"/>
      <c r="DQA57" s="390">
        <f t="shared" ref="DQA57:DQF57" si="202">DQA58-DQA61</f>
        <v>0</v>
      </c>
      <c r="DQB57" s="390">
        <f t="shared" si="202"/>
        <v>0</v>
      </c>
      <c r="DQC57" s="390">
        <f t="shared" si="202"/>
        <v>0</v>
      </c>
      <c r="DQD57" s="390">
        <f t="shared" si="202"/>
        <v>0</v>
      </c>
      <c r="DQE57" s="390">
        <f t="shared" si="202"/>
        <v>0</v>
      </c>
      <c r="DQF57" s="390">
        <f t="shared" si="202"/>
        <v>0</v>
      </c>
      <c r="DQG57" s="389"/>
      <c r="DQH57" s="389"/>
      <c r="DQI57" s="389"/>
      <c r="DQJ57" s="389"/>
      <c r="DQK57" s="389"/>
      <c r="DQL57" s="389"/>
      <c r="DQM57" s="389"/>
      <c r="DQN57" s="389"/>
      <c r="DQO57" s="389"/>
      <c r="DQP57" s="389"/>
      <c r="DQQ57" s="390">
        <f t="shared" ref="DQQ57:DQV57" si="203">DQQ58-DQQ61</f>
        <v>0</v>
      </c>
      <c r="DQR57" s="390">
        <f t="shared" si="203"/>
        <v>0</v>
      </c>
      <c r="DQS57" s="390">
        <f t="shared" si="203"/>
        <v>0</v>
      </c>
      <c r="DQT57" s="390">
        <f t="shared" si="203"/>
        <v>0</v>
      </c>
      <c r="DQU57" s="390">
        <f t="shared" si="203"/>
        <v>0</v>
      </c>
      <c r="DQV57" s="390">
        <f t="shared" si="203"/>
        <v>0</v>
      </c>
      <c r="DQW57" s="389"/>
      <c r="DQX57" s="389"/>
      <c r="DQY57" s="389"/>
      <c r="DQZ57" s="389"/>
      <c r="DRA57" s="389"/>
      <c r="DRB57" s="389"/>
      <c r="DRC57" s="389"/>
      <c r="DRD57" s="389"/>
      <c r="DRE57" s="389"/>
      <c r="DRF57" s="389"/>
      <c r="DRG57" s="390">
        <f t="shared" ref="DRG57:DRL57" si="204">DRG58-DRG61</f>
        <v>0</v>
      </c>
      <c r="DRH57" s="390">
        <f t="shared" si="204"/>
        <v>0</v>
      </c>
      <c r="DRI57" s="390">
        <f t="shared" si="204"/>
        <v>0</v>
      </c>
      <c r="DRJ57" s="390">
        <f t="shared" si="204"/>
        <v>0</v>
      </c>
      <c r="DRK57" s="390">
        <f t="shared" si="204"/>
        <v>0</v>
      </c>
      <c r="DRL57" s="390">
        <f t="shared" si="204"/>
        <v>0</v>
      </c>
      <c r="DRM57" s="389"/>
      <c r="DRN57" s="389"/>
      <c r="DRO57" s="389"/>
      <c r="DRP57" s="389"/>
      <c r="DRQ57" s="389"/>
      <c r="DRR57" s="389"/>
      <c r="DRS57" s="389"/>
      <c r="DRT57" s="389"/>
      <c r="DRU57" s="389"/>
      <c r="DRV57" s="389"/>
      <c r="DRW57" s="390">
        <f t="shared" ref="DRW57:DSB57" si="205">DRW58-DRW61</f>
        <v>0</v>
      </c>
      <c r="DRX57" s="390">
        <f t="shared" si="205"/>
        <v>0</v>
      </c>
      <c r="DRY57" s="390">
        <f t="shared" si="205"/>
        <v>0</v>
      </c>
      <c r="DRZ57" s="390">
        <f t="shared" si="205"/>
        <v>0</v>
      </c>
      <c r="DSA57" s="390">
        <f t="shared" si="205"/>
        <v>0</v>
      </c>
      <c r="DSB57" s="390">
        <f t="shared" si="205"/>
        <v>0</v>
      </c>
      <c r="DSC57" s="389"/>
      <c r="DSD57" s="389"/>
      <c r="DSE57" s="389"/>
      <c r="DSF57" s="389"/>
      <c r="DSG57" s="389"/>
      <c r="DSH57" s="389"/>
      <c r="DSI57" s="389"/>
      <c r="DSJ57" s="389"/>
      <c r="DSK57" s="389"/>
      <c r="DSL57" s="389"/>
      <c r="DSM57" s="390">
        <f t="shared" ref="DSM57:DSR57" si="206">DSM58-DSM61</f>
        <v>0</v>
      </c>
      <c r="DSN57" s="390">
        <f t="shared" si="206"/>
        <v>0</v>
      </c>
      <c r="DSO57" s="390">
        <f t="shared" si="206"/>
        <v>0</v>
      </c>
      <c r="DSP57" s="390">
        <f t="shared" si="206"/>
        <v>0</v>
      </c>
      <c r="DSQ57" s="390">
        <f t="shared" si="206"/>
        <v>0</v>
      </c>
      <c r="DSR57" s="390">
        <f t="shared" si="206"/>
        <v>0</v>
      </c>
      <c r="DSS57" s="389"/>
      <c r="DST57" s="389"/>
      <c r="DSU57" s="389"/>
      <c r="DSV57" s="389"/>
      <c r="DSW57" s="389"/>
      <c r="DSX57" s="389"/>
      <c r="DSY57" s="389"/>
      <c r="DSZ57" s="389"/>
      <c r="DTA57" s="389"/>
      <c r="DTB57" s="389"/>
      <c r="DTC57" s="390">
        <f t="shared" ref="DTC57:DTH57" si="207">DTC58-DTC61</f>
        <v>0</v>
      </c>
      <c r="DTD57" s="390">
        <f t="shared" si="207"/>
        <v>0</v>
      </c>
      <c r="DTE57" s="390">
        <f t="shared" si="207"/>
        <v>0</v>
      </c>
      <c r="DTF57" s="390">
        <f t="shared" si="207"/>
        <v>0</v>
      </c>
      <c r="DTG57" s="390">
        <f t="shared" si="207"/>
        <v>0</v>
      </c>
      <c r="DTH57" s="390">
        <f t="shared" si="207"/>
        <v>0</v>
      </c>
      <c r="DTI57" s="389"/>
      <c r="DTJ57" s="389"/>
      <c r="DTK57" s="389"/>
      <c r="DTL57" s="389"/>
      <c r="DTM57" s="389"/>
      <c r="DTN57" s="389"/>
      <c r="DTO57" s="389"/>
      <c r="DTP57" s="389"/>
      <c r="DTQ57" s="389"/>
      <c r="DTR57" s="389"/>
      <c r="DTS57" s="390">
        <f t="shared" ref="DTS57:DTX57" si="208">DTS58-DTS61</f>
        <v>0</v>
      </c>
      <c r="DTT57" s="390">
        <f t="shared" si="208"/>
        <v>0</v>
      </c>
      <c r="DTU57" s="390">
        <f t="shared" si="208"/>
        <v>0</v>
      </c>
      <c r="DTV57" s="390">
        <f t="shared" si="208"/>
        <v>0</v>
      </c>
      <c r="DTW57" s="390">
        <f t="shared" si="208"/>
        <v>0</v>
      </c>
      <c r="DTX57" s="390">
        <f t="shared" si="208"/>
        <v>0</v>
      </c>
      <c r="DTY57" s="389"/>
      <c r="DTZ57" s="389"/>
      <c r="DUA57" s="389"/>
      <c r="DUB57" s="389"/>
      <c r="DUC57" s="389"/>
      <c r="DUD57" s="389"/>
      <c r="DUE57" s="389"/>
      <c r="DUF57" s="389"/>
      <c r="DUG57" s="389"/>
      <c r="DUH57" s="389"/>
      <c r="DUI57" s="390">
        <f t="shared" ref="DUI57:DUN57" si="209">DUI58-DUI61</f>
        <v>0</v>
      </c>
      <c r="DUJ57" s="390">
        <f t="shared" si="209"/>
        <v>0</v>
      </c>
      <c r="DUK57" s="390">
        <f t="shared" si="209"/>
        <v>0</v>
      </c>
      <c r="DUL57" s="390">
        <f t="shared" si="209"/>
        <v>0</v>
      </c>
      <c r="DUM57" s="390">
        <f t="shared" si="209"/>
        <v>0</v>
      </c>
      <c r="DUN57" s="390">
        <f t="shared" si="209"/>
        <v>0</v>
      </c>
      <c r="DUO57" s="389"/>
      <c r="DUP57" s="389"/>
      <c r="DUQ57" s="389"/>
      <c r="DUR57" s="389"/>
      <c r="DUS57" s="389"/>
      <c r="DUT57" s="389"/>
      <c r="DUU57" s="389"/>
      <c r="DUV57" s="389"/>
      <c r="DUW57" s="389"/>
      <c r="DUX57" s="389"/>
      <c r="DUY57" s="390">
        <f t="shared" ref="DUY57:DVD57" si="210">DUY58-DUY61</f>
        <v>0</v>
      </c>
      <c r="DUZ57" s="390">
        <f t="shared" si="210"/>
        <v>0</v>
      </c>
      <c r="DVA57" s="390">
        <f t="shared" si="210"/>
        <v>0</v>
      </c>
      <c r="DVB57" s="390">
        <f t="shared" si="210"/>
        <v>0</v>
      </c>
      <c r="DVC57" s="390">
        <f t="shared" si="210"/>
        <v>0</v>
      </c>
      <c r="DVD57" s="390">
        <f t="shared" si="210"/>
        <v>0</v>
      </c>
      <c r="DVE57" s="389"/>
      <c r="DVF57" s="389"/>
      <c r="DVG57" s="389"/>
      <c r="DVH57" s="389"/>
      <c r="DVI57" s="389"/>
      <c r="DVJ57" s="389"/>
      <c r="DVK57" s="389"/>
      <c r="DVL57" s="389"/>
      <c r="DVM57" s="389"/>
      <c r="DVN57" s="389"/>
      <c r="DVO57" s="390">
        <f t="shared" ref="DVO57:DVT57" si="211">DVO58-DVO61</f>
        <v>0</v>
      </c>
      <c r="DVP57" s="390">
        <f t="shared" si="211"/>
        <v>0</v>
      </c>
      <c r="DVQ57" s="390">
        <f t="shared" si="211"/>
        <v>0</v>
      </c>
      <c r="DVR57" s="390">
        <f t="shared" si="211"/>
        <v>0</v>
      </c>
      <c r="DVS57" s="390">
        <f t="shared" si="211"/>
        <v>0</v>
      </c>
      <c r="DVT57" s="390">
        <f t="shared" si="211"/>
        <v>0</v>
      </c>
      <c r="DVU57" s="389"/>
      <c r="DVV57" s="389"/>
      <c r="DVW57" s="389"/>
      <c r="DVX57" s="389"/>
      <c r="DVY57" s="389"/>
      <c r="DVZ57" s="389"/>
      <c r="DWA57" s="389"/>
      <c r="DWB57" s="389"/>
      <c r="DWC57" s="389"/>
      <c r="DWD57" s="389"/>
      <c r="DWE57" s="390">
        <f t="shared" ref="DWE57:DWJ57" si="212">DWE58-DWE61</f>
        <v>0</v>
      </c>
      <c r="DWF57" s="390">
        <f t="shared" si="212"/>
        <v>0</v>
      </c>
      <c r="DWG57" s="390">
        <f t="shared" si="212"/>
        <v>0</v>
      </c>
      <c r="DWH57" s="390">
        <f t="shared" si="212"/>
        <v>0</v>
      </c>
      <c r="DWI57" s="390">
        <f t="shared" si="212"/>
        <v>0</v>
      </c>
      <c r="DWJ57" s="390">
        <f t="shared" si="212"/>
        <v>0</v>
      </c>
      <c r="DWK57" s="389"/>
      <c r="DWL57" s="389"/>
      <c r="DWM57" s="389"/>
      <c r="DWN57" s="389"/>
      <c r="DWO57" s="389"/>
      <c r="DWP57" s="389"/>
      <c r="DWQ57" s="389"/>
      <c r="DWR57" s="389"/>
      <c r="DWS57" s="389"/>
      <c r="DWT57" s="389"/>
      <c r="DWU57" s="390">
        <f t="shared" ref="DWU57:DWZ57" si="213">DWU58-DWU61</f>
        <v>0</v>
      </c>
      <c r="DWV57" s="390">
        <f t="shared" si="213"/>
        <v>0</v>
      </c>
      <c r="DWW57" s="390">
        <f t="shared" si="213"/>
        <v>0</v>
      </c>
      <c r="DWX57" s="390">
        <f t="shared" si="213"/>
        <v>0</v>
      </c>
      <c r="DWY57" s="390">
        <f t="shared" si="213"/>
        <v>0</v>
      </c>
      <c r="DWZ57" s="390">
        <f t="shared" si="213"/>
        <v>0</v>
      </c>
      <c r="DXA57" s="389"/>
      <c r="DXB57" s="389"/>
      <c r="DXC57" s="389"/>
      <c r="DXD57" s="389"/>
      <c r="DXE57" s="389"/>
      <c r="DXF57" s="389"/>
      <c r="DXG57" s="389"/>
      <c r="DXH57" s="389"/>
      <c r="DXI57" s="389"/>
      <c r="DXJ57" s="389"/>
      <c r="DXK57" s="390">
        <f t="shared" ref="DXK57:DXP57" si="214">DXK58-DXK61</f>
        <v>0</v>
      </c>
      <c r="DXL57" s="390">
        <f t="shared" si="214"/>
        <v>0</v>
      </c>
      <c r="DXM57" s="390">
        <f t="shared" si="214"/>
        <v>0</v>
      </c>
      <c r="DXN57" s="390">
        <f t="shared" si="214"/>
        <v>0</v>
      </c>
      <c r="DXO57" s="390">
        <f t="shared" si="214"/>
        <v>0</v>
      </c>
      <c r="DXP57" s="390">
        <f t="shared" si="214"/>
        <v>0</v>
      </c>
      <c r="DXQ57" s="389"/>
      <c r="DXR57" s="389"/>
      <c r="DXS57" s="389"/>
      <c r="DXT57" s="389"/>
      <c r="DXU57" s="389"/>
      <c r="DXV57" s="389"/>
      <c r="DXW57" s="389"/>
      <c r="DXX57" s="389"/>
      <c r="DXY57" s="389"/>
      <c r="DXZ57" s="389"/>
      <c r="DYA57" s="390">
        <f t="shared" ref="DYA57:DYF57" si="215">DYA58-DYA61</f>
        <v>0</v>
      </c>
      <c r="DYB57" s="390">
        <f t="shared" si="215"/>
        <v>0</v>
      </c>
      <c r="DYC57" s="390">
        <f t="shared" si="215"/>
        <v>0</v>
      </c>
      <c r="DYD57" s="390">
        <f t="shared" si="215"/>
        <v>0</v>
      </c>
      <c r="DYE57" s="390">
        <f t="shared" si="215"/>
        <v>0</v>
      </c>
      <c r="DYF57" s="390">
        <f t="shared" si="215"/>
        <v>0</v>
      </c>
      <c r="DYG57" s="389"/>
      <c r="DYH57" s="389"/>
      <c r="DYI57" s="389"/>
      <c r="DYJ57" s="389"/>
      <c r="DYK57" s="389"/>
      <c r="DYL57" s="389"/>
      <c r="DYM57" s="389"/>
      <c r="DYN57" s="389"/>
      <c r="DYO57" s="389"/>
      <c r="DYP57" s="389"/>
      <c r="DYQ57" s="390">
        <f t="shared" ref="DYQ57:DYV57" si="216">DYQ58-DYQ61</f>
        <v>0</v>
      </c>
      <c r="DYR57" s="390">
        <f t="shared" si="216"/>
        <v>0</v>
      </c>
      <c r="DYS57" s="390">
        <f t="shared" si="216"/>
        <v>0</v>
      </c>
      <c r="DYT57" s="390">
        <f t="shared" si="216"/>
        <v>0</v>
      </c>
      <c r="DYU57" s="390">
        <f t="shared" si="216"/>
        <v>0</v>
      </c>
      <c r="DYV57" s="390">
        <f t="shared" si="216"/>
        <v>0</v>
      </c>
      <c r="DYW57" s="389"/>
      <c r="DYX57" s="389"/>
      <c r="DYY57" s="389"/>
      <c r="DYZ57" s="389"/>
      <c r="DZA57" s="389"/>
      <c r="DZB57" s="389"/>
      <c r="DZC57" s="389"/>
      <c r="DZD57" s="389"/>
      <c r="DZE57" s="389"/>
      <c r="DZF57" s="389"/>
      <c r="DZG57" s="390">
        <f t="shared" ref="DZG57:DZL57" si="217">DZG58-DZG61</f>
        <v>0</v>
      </c>
      <c r="DZH57" s="390">
        <f t="shared" si="217"/>
        <v>0</v>
      </c>
      <c r="DZI57" s="390">
        <f t="shared" si="217"/>
        <v>0</v>
      </c>
      <c r="DZJ57" s="390">
        <f t="shared" si="217"/>
        <v>0</v>
      </c>
      <c r="DZK57" s="390">
        <f t="shared" si="217"/>
        <v>0</v>
      </c>
      <c r="DZL57" s="390">
        <f t="shared" si="217"/>
        <v>0</v>
      </c>
      <c r="DZM57" s="389"/>
      <c r="DZN57" s="389"/>
      <c r="DZO57" s="389"/>
      <c r="DZP57" s="389"/>
      <c r="DZQ57" s="389"/>
      <c r="DZR57" s="389"/>
      <c r="DZS57" s="389"/>
      <c r="DZT57" s="389"/>
      <c r="DZU57" s="389"/>
      <c r="DZV57" s="389"/>
      <c r="DZW57" s="390">
        <f t="shared" ref="DZW57:EAB57" si="218">DZW58-DZW61</f>
        <v>0</v>
      </c>
      <c r="DZX57" s="390">
        <f t="shared" si="218"/>
        <v>0</v>
      </c>
      <c r="DZY57" s="390">
        <f t="shared" si="218"/>
        <v>0</v>
      </c>
      <c r="DZZ57" s="390">
        <f t="shared" si="218"/>
        <v>0</v>
      </c>
      <c r="EAA57" s="390">
        <f t="shared" si="218"/>
        <v>0</v>
      </c>
      <c r="EAB57" s="390">
        <f t="shared" si="218"/>
        <v>0</v>
      </c>
      <c r="EAC57" s="389"/>
      <c r="EAD57" s="389"/>
      <c r="EAE57" s="389"/>
      <c r="EAF57" s="389"/>
      <c r="EAG57" s="389"/>
      <c r="EAH57" s="389"/>
      <c r="EAI57" s="389"/>
      <c r="EAJ57" s="389"/>
      <c r="EAK57" s="389"/>
      <c r="EAL57" s="389"/>
      <c r="EAM57" s="390">
        <f t="shared" ref="EAM57:EAR57" si="219">EAM58-EAM61</f>
        <v>0</v>
      </c>
      <c r="EAN57" s="390">
        <f t="shared" si="219"/>
        <v>0</v>
      </c>
      <c r="EAO57" s="390">
        <f t="shared" si="219"/>
        <v>0</v>
      </c>
      <c r="EAP57" s="390">
        <f t="shared" si="219"/>
        <v>0</v>
      </c>
      <c r="EAQ57" s="390">
        <f t="shared" si="219"/>
        <v>0</v>
      </c>
      <c r="EAR57" s="390">
        <f t="shared" si="219"/>
        <v>0</v>
      </c>
      <c r="EAS57" s="389"/>
      <c r="EAT57" s="389"/>
      <c r="EAU57" s="389"/>
      <c r="EAV57" s="389"/>
      <c r="EAW57" s="389"/>
      <c r="EAX57" s="389"/>
      <c r="EAY57" s="389"/>
      <c r="EAZ57" s="389"/>
      <c r="EBA57" s="389"/>
      <c r="EBB57" s="389"/>
      <c r="EBC57" s="390">
        <f t="shared" ref="EBC57:EBH57" si="220">EBC58-EBC61</f>
        <v>0</v>
      </c>
      <c r="EBD57" s="390">
        <f t="shared" si="220"/>
        <v>0</v>
      </c>
      <c r="EBE57" s="390">
        <f t="shared" si="220"/>
        <v>0</v>
      </c>
      <c r="EBF57" s="390">
        <f t="shared" si="220"/>
        <v>0</v>
      </c>
      <c r="EBG57" s="390">
        <f t="shared" si="220"/>
        <v>0</v>
      </c>
      <c r="EBH57" s="390">
        <f t="shared" si="220"/>
        <v>0</v>
      </c>
      <c r="EBI57" s="389"/>
      <c r="EBJ57" s="389"/>
      <c r="EBK57" s="389"/>
      <c r="EBL57" s="389"/>
      <c r="EBM57" s="389"/>
      <c r="EBN57" s="389"/>
      <c r="EBO57" s="389"/>
      <c r="EBP57" s="389"/>
      <c r="EBQ57" s="389"/>
      <c r="EBR57" s="389"/>
      <c r="EBS57" s="390">
        <f t="shared" ref="EBS57:EBX57" si="221">EBS58-EBS61</f>
        <v>0</v>
      </c>
      <c r="EBT57" s="390">
        <f t="shared" si="221"/>
        <v>0</v>
      </c>
      <c r="EBU57" s="390">
        <f t="shared" si="221"/>
        <v>0</v>
      </c>
      <c r="EBV57" s="390">
        <f t="shared" si="221"/>
        <v>0</v>
      </c>
      <c r="EBW57" s="390">
        <f t="shared" si="221"/>
        <v>0</v>
      </c>
      <c r="EBX57" s="390">
        <f t="shared" si="221"/>
        <v>0</v>
      </c>
      <c r="EBY57" s="389"/>
      <c r="EBZ57" s="389"/>
      <c r="ECA57" s="389"/>
      <c r="ECB57" s="389"/>
      <c r="ECC57" s="389"/>
      <c r="ECD57" s="389"/>
      <c r="ECE57" s="389"/>
      <c r="ECF57" s="389"/>
      <c r="ECG57" s="389"/>
      <c r="ECH57" s="389"/>
      <c r="ECI57" s="390">
        <f t="shared" ref="ECI57:ECN57" si="222">ECI58-ECI61</f>
        <v>0</v>
      </c>
      <c r="ECJ57" s="390">
        <f t="shared" si="222"/>
        <v>0</v>
      </c>
      <c r="ECK57" s="390">
        <f t="shared" si="222"/>
        <v>0</v>
      </c>
      <c r="ECL57" s="390">
        <f t="shared" si="222"/>
        <v>0</v>
      </c>
      <c r="ECM57" s="390">
        <f t="shared" si="222"/>
        <v>0</v>
      </c>
      <c r="ECN57" s="390">
        <f t="shared" si="222"/>
        <v>0</v>
      </c>
      <c r="ECO57" s="389"/>
      <c r="ECP57" s="389"/>
      <c r="ECQ57" s="389"/>
      <c r="ECR57" s="389"/>
      <c r="ECS57" s="389"/>
      <c r="ECT57" s="389"/>
      <c r="ECU57" s="389"/>
      <c r="ECV57" s="389"/>
      <c r="ECW57" s="389"/>
      <c r="ECX57" s="389"/>
      <c r="ECY57" s="390">
        <f t="shared" ref="ECY57:EDD57" si="223">ECY58-ECY61</f>
        <v>0</v>
      </c>
      <c r="ECZ57" s="390">
        <f t="shared" si="223"/>
        <v>0</v>
      </c>
      <c r="EDA57" s="390">
        <f t="shared" si="223"/>
        <v>0</v>
      </c>
      <c r="EDB57" s="390">
        <f t="shared" si="223"/>
        <v>0</v>
      </c>
      <c r="EDC57" s="390">
        <f t="shared" si="223"/>
        <v>0</v>
      </c>
      <c r="EDD57" s="390">
        <f t="shared" si="223"/>
        <v>0</v>
      </c>
      <c r="EDE57" s="389"/>
      <c r="EDF57" s="389"/>
      <c r="EDG57" s="389"/>
      <c r="EDH57" s="389"/>
      <c r="EDI57" s="389"/>
      <c r="EDJ57" s="389"/>
      <c r="EDK57" s="389"/>
      <c r="EDL57" s="389"/>
      <c r="EDM57" s="389"/>
      <c r="EDN57" s="389"/>
      <c r="EDO57" s="390">
        <f t="shared" ref="EDO57:EDT57" si="224">EDO58-EDO61</f>
        <v>0</v>
      </c>
      <c r="EDP57" s="390">
        <f t="shared" si="224"/>
        <v>0</v>
      </c>
      <c r="EDQ57" s="390">
        <f t="shared" si="224"/>
        <v>0</v>
      </c>
      <c r="EDR57" s="390">
        <f t="shared" si="224"/>
        <v>0</v>
      </c>
      <c r="EDS57" s="390">
        <f t="shared" si="224"/>
        <v>0</v>
      </c>
      <c r="EDT57" s="390">
        <f t="shared" si="224"/>
        <v>0</v>
      </c>
      <c r="EDU57" s="389"/>
      <c r="EDV57" s="389"/>
      <c r="EDW57" s="389"/>
      <c r="EDX57" s="389"/>
      <c r="EDY57" s="389"/>
      <c r="EDZ57" s="389"/>
      <c r="EEA57" s="389"/>
      <c r="EEB57" s="389"/>
      <c r="EEC57" s="389"/>
      <c r="EED57" s="389"/>
      <c r="EEE57" s="390">
        <f t="shared" ref="EEE57:EEJ57" si="225">EEE58-EEE61</f>
        <v>0</v>
      </c>
      <c r="EEF57" s="390">
        <f t="shared" si="225"/>
        <v>0</v>
      </c>
      <c r="EEG57" s="390">
        <f t="shared" si="225"/>
        <v>0</v>
      </c>
      <c r="EEH57" s="390">
        <f t="shared" si="225"/>
        <v>0</v>
      </c>
      <c r="EEI57" s="390">
        <f t="shared" si="225"/>
        <v>0</v>
      </c>
      <c r="EEJ57" s="390">
        <f t="shared" si="225"/>
        <v>0</v>
      </c>
      <c r="EEK57" s="389"/>
      <c r="EEL57" s="389"/>
      <c r="EEM57" s="389"/>
      <c r="EEN57" s="389"/>
      <c r="EEO57" s="389"/>
      <c r="EEP57" s="389"/>
      <c r="EEQ57" s="389"/>
      <c r="EER57" s="389"/>
      <c r="EES57" s="389"/>
      <c r="EET57" s="389"/>
      <c r="EEU57" s="390">
        <f t="shared" ref="EEU57:EEZ57" si="226">EEU58-EEU61</f>
        <v>0</v>
      </c>
      <c r="EEV57" s="390">
        <f t="shared" si="226"/>
        <v>0</v>
      </c>
      <c r="EEW57" s="390">
        <f t="shared" si="226"/>
        <v>0</v>
      </c>
      <c r="EEX57" s="390">
        <f t="shared" si="226"/>
        <v>0</v>
      </c>
      <c r="EEY57" s="390">
        <f t="shared" si="226"/>
        <v>0</v>
      </c>
      <c r="EEZ57" s="390">
        <f t="shared" si="226"/>
        <v>0</v>
      </c>
      <c r="EFA57" s="389"/>
      <c r="EFB57" s="389"/>
      <c r="EFC57" s="389"/>
      <c r="EFD57" s="389"/>
      <c r="EFE57" s="389"/>
      <c r="EFF57" s="389"/>
      <c r="EFG57" s="389"/>
      <c r="EFH57" s="389"/>
      <c r="EFI57" s="389"/>
      <c r="EFJ57" s="389"/>
      <c r="EFK57" s="390">
        <f t="shared" ref="EFK57:EFP57" si="227">EFK58-EFK61</f>
        <v>0</v>
      </c>
      <c r="EFL57" s="390">
        <f t="shared" si="227"/>
        <v>0</v>
      </c>
      <c r="EFM57" s="390">
        <f t="shared" si="227"/>
        <v>0</v>
      </c>
      <c r="EFN57" s="390">
        <f t="shared" si="227"/>
        <v>0</v>
      </c>
      <c r="EFO57" s="390">
        <f t="shared" si="227"/>
        <v>0</v>
      </c>
      <c r="EFP57" s="390">
        <f t="shared" si="227"/>
        <v>0</v>
      </c>
      <c r="EFQ57" s="389"/>
      <c r="EFR57" s="389"/>
      <c r="EFS57" s="389"/>
      <c r="EFT57" s="389"/>
      <c r="EFU57" s="389"/>
      <c r="EFV57" s="389"/>
      <c r="EFW57" s="389"/>
      <c r="EFX57" s="389"/>
      <c r="EFY57" s="389"/>
      <c r="EFZ57" s="389"/>
      <c r="EGA57" s="390">
        <f t="shared" ref="EGA57:EGF57" si="228">EGA58-EGA61</f>
        <v>0</v>
      </c>
      <c r="EGB57" s="390">
        <f t="shared" si="228"/>
        <v>0</v>
      </c>
      <c r="EGC57" s="390">
        <f t="shared" si="228"/>
        <v>0</v>
      </c>
      <c r="EGD57" s="390">
        <f t="shared" si="228"/>
        <v>0</v>
      </c>
      <c r="EGE57" s="390">
        <f t="shared" si="228"/>
        <v>0</v>
      </c>
      <c r="EGF57" s="390">
        <f t="shared" si="228"/>
        <v>0</v>
      </c>
      <c r="EGG57" s="389"/>
      <c r="EGH57" s="389"/>
      <c r="EGI57" s="389"/>
      <c r="EGJ57" s="389"/>
      <c r="EGK57" s="389"/>
      <c r="EGL57" s="389"/>
      <c r="EGM57" s="389"/>
      <c r="EGN57" s="389"/>
      <c r="EGO57" s="389"/>
      <c r="EGP57" s="389"/>
      <c r="EGQ57" s="390">
        <f t="shared" ref="EGQ57:EGV57" si="229">EGQ58-EGQ61</f>
        <v>0</v>
      </c>
      <c r="EGR57" s="390">
        <f t="shared" si="229"/>
        <v>0</v>
      </c>
      <c r="EGS57" s="390">
        <f t="shared" si="229"/>
        <v>0</v>
      </c>
      <c r="EGT57" s="390">
        <f t="shared" si="229"/>
        <v>0</v>
      </c>
      <c r="EGU57" s="390">
        <f t="shared" si="229"/>
        <v>0</v>
      </c>
      <c r="EGV57" s="390">
        <f t="shared" si="229"/>
        <v>0</v>
      </c>
      <c r="EGW57" s="389"/>
      <c r="EGX57" s="389"/>
      <c r="EGY57" s="389"/>
      <c r="EGZ57" s="389"/>
      <c r="EHA57" s="389"/>
      <c r="EHB57" s="389"/>
      <c r="EHC57" s="389"/>
      <c r="EHD57" s="389"/>
      <c r="EHE57" s="389"/>
      <c r="EHF57" s="389"/>
      <c r="EHG57" s="390">
        <f t="shared" ref="EHG57:EHL57" si="230">EHG58-EHG61</f>
        <v>0</v>
      </c>
      <c r="EHH57" s="390">
        <f t="shared" si="230"/>
        <v>0</v>
      </c>
      <c r="EHI57" s="390">
        <f t="shared" si="230"/>
        <v>0</v>
      </c>
      <c r="EHJ57" s="390">
        <f t="shared" si="230"/>
        <v>0</v>
      </c>
      <c r="EHK57" s="390">
        <f t="shared" si="230"/>
        <v>0</v>
      </c>
      <c r="EHL57" s="390">
        <f t="shared" si="230"/>
        <v>0</v>
      </c>
      <c r="EHM57" s="389"/>
      <c r="EHN57" s="389"/>
      <c r="EHO57" s="389"/>
      <c r="EHP57" s="389"/>
      <c r="EHQ57" s="389"/>
      <c r="EHR57" s="389"/>
      <c r="EHS57" s="389"/>
      <c r="EHT57" s="389"/>
      <c r="EHU57" s="389"/>
      <c r="EHV57" s="389"/>
      <c r="EHW57" s="390">
        <f t="shared" ref="EHW57:EIB57" si="231">EHW58-EHW61</f>
        <v>0</v>
      </c>
      <c r="EHX57" s="390">
        <f t="shared" si="231"/>
        <v>0</v>
      </c>
      <c r="EHY57" s="390">
        <f t="shared" si="231"/>
        <v>0</v>
      </c>
      <c r="EHZ57" s="390">
        <f t="shared" si="231"/>
        <v>0</v>
      </c>
      <c r="EIA57" s="390">
        <f t="shared" si="231"/>
        <v>0</v>
      </c>
      <c r="EIB57" s="390">
        <f t="shared" si="231"/>
        <v>0</v>
      </c>
      <c r="EIC57" s="389"/>
      <c r="EID57" s="389"/>
      <c r="EIE57" s="389"/>
      <c r="EIF57" s="389"/>
      <c r="EIG57" s="389"/>
      <c r="EIH57" s="389"/>
      <c r="EII57" s="389"/>
      <c r="EIJ57" s="389"/>
      <c r="EIK57" s="389"/>
      <c r="EIL57" s="389"/>
      <c r="EIM57" s="390">
        <f t="shared" ref="EIM57:EIR57" si="232">EIM58-EIM61</f>
        <v>0</v>
      </c>
      <c r="EIN57" s="390">
        <f t="shared" si="232"/>
        <v>0</v>
      </c>
      <c r="EIO57" s="390">
        <f t="shared" si="232"/>
        <v>0</v>
      </c>
      <c r="EIP57" s="390">
        <f t="shared" si="232"/>
        <v>0</v>
      </c>
      <c r="EIQ57" s="390">
        <f t="shared" si="232"/>
        <v>0</v>
      </c>
      <c r="EIR57" s="390">
        <f t="shared" si="232"/>
        <v>0</v>
      </c>
      <c r="EIS57" s="389"/>
      <c r="EIT57" s="389"/>
      <c r="EIU57" s="389"/>
      <c r="EIV57" s="389"/>
      <c r="EIW57" s="389"/>
      <c r="EIX57" s="389"/>
      <c r="EIY57" s="389"/>
      <c r="EIZ57" s="389"/>
      <c r="EJA57" s="389"/>
      <c r="EJB57" s="389"/>
      <c r="EJC57" s="390">
        <f t="shared" ref="EJC57:EJH57" si="233">EJC58-EJC61</f>
        <v>0</v>
      </c>
      <c r="EJD57" s="390">
        <f t="shared" si="233"/>
        <v>0</v>
      </c>
      <c r="EJE57" s="390">
        <f t="shared" si="233"/>
        <v>0</v>
      </c>
      <c r="EJF57" s="390">
        <f t="shared" si="233"/>
        <v>0</v>
      </c>
      <c r="EJG57" s="390">
        <f t="shared" si="233"/>
        <v>0</v>
      </c>
      <c r="EJH57" s="390">
        <f t="shared" si="233"/>
        <v>0</v>
      </c>
      <c r="EJI57" s="389"/>
      <c r="EJJ57" s="389"/>
      <c r="EJK57" s="389"/>
      <c r="EJL57" s="389"/>
      <c r="EJM57" s="389"/>
      <c r="EJN57" s="389"/>
      <c r="EJO57" s="389"/>
      <c r="EJP57" s="389"/>
      <c r="EJQ57" s="389"/>
      <c r="EJR57" s="389"/>
      <c r="EJS57" s="390">
        <f t="shared" ref="EJS57:EJX57" si="234">EJS58-EJS61</f>
        <v>0</v>
      </c>
      <c r="EJT57" s="390">
        <f t="shared" si="234"/>
        <v>0</v>
      </c>
      <c r="EJU57" s="390">
        <f t="shared" si="234"/>
        <v>0</v>
      </c>
      <c r="EJV57" s="390">
        <f t="shared" si="234"/>
        <v>0</v>
      </c>
      <c r="EJW57" s="390">
        <f t="shared" si="234"/>
        <v>0</v>
      </c>
      <c r="EJX57" s="390">
        <f t="shared" si="234"/>
        <v>0</v>
      </c>
      <c r="EJY57" s="389"/>
      <c r="EJZ57" s="389"/>
      <c r="EKA57" s="389"/>
      <c r="EKB57" s="389"/>
      <c r="EKC57" s="389"/>
      <c r="EKD57" s="389"/>
      <c r="EKE57" s="389"/>
      <c r="EKF57" s="389"/>
      <c r="EKG57" s="389"/>
      <c r="EKH57" s="389"/>
      <c r="EKI57" s="390">
        <f t="shared" ref="EKI57:EKN57" si="235">EKI58-EKI61</f>
        <v>0</v>
      </c>
      <c r="EKJ57" s="390">
        <f t="shared" si="235"/>
        <v>0</v>
      </c>
      <c r="EKK57" s="390">
        <f t="shared" si="235"/>
        <v>0</v>
      </c>
      <c r="EKL57" s="390">
        <f t="shared" si="235"/>
        <v>0</v>
      </c>
      <c r="EKM57" s="390">
        <f t="shared" si="235"/>
        <v>0</v>
      </c>
      <c r="EKN57" s="390">
        <f t="shared" si="235"/>
        <v>0</v>
      </c>
      <c r="EKO57" s="389"/>
      <c r="EKP57" s="389"/>
      <c r="EKQ57" s="389"/>
      <c r="EKR57" s="389"/>
      <c r="EKS57" s="389"/>
      <c r="EKT57" s="389"/>
      <c r="EKU57" s="389"/>
      <c r="EKV57" s="389"/>
      <c r="EKW57" s="389"/>
      <c r="EKX57" s="389"/>
      <c r="EKY57" s="390">
        <f t="shared" ref="EKY57:ELD57" si="236">EKY58-EKY61</f>
        <v>0</v>
      </c>
      <c r="EKZ57" s="390">
        <f t="shared" si="236"/>
        <v>0</v>
      </c>
      <c r="ELA57" s="390">
        <f t="shared" si="236"/>
        <v>0</v>
      </c>
      <c r="ELB57" s="390">
        <f t="shared" si="236"/>
        <v>0</v>
      </c>
      <c r="ELC57" s="390">
        <f t="shared" si="236"/>
        <v>0</v>
      </c>
      <c r="ELD57" s="390">
        <f t="shared" si="236"/>
        <v>0</v>
      </c>
      <c r="ELE57" s="389"/>
      <c r="ELF57" s="389"/>
      <c r="ELG57" s="389"/>
      <c r="ELH57" s="389"/>
      <c r="ELI57" s="389"/>
      <c r="ELJ57" s="389"/>
      <c r="ELK57" s="389"/>
      <c r="ELL57" s="389"/>
      <c r="ELM57" s="389"/>
      <c r="ELN57" s="389"/>
      <c r="ELO57" s="390">
        <f t="shared" ref="ELO57:ELT57" si="237">ELO58-ELO61</f>
        <v>0</v>
      </c>
      <c r="ELP57" s="390">
        <f t="shared" si="237"/>
        <v>0</v>
      </c>
      <c r="ELQ57" s="390">
        <f t="shared" si="237"/>
        <v>0</v>
      </c>
      <c r="ELR57" s="390">
        <f t="shared" si="237"/>
        <v>0</v>
      </c>
      <c r="ELS57" s="390">
        <f t="shared" si="237"/>
        <v>0</v>
      </c>
      <c r="ELT57" s="390">
        <f t="shared" si="237"/>
        <v>0</v>
      </c>
      <c r="ELU57" s="389"/>
      <c r="ELV57" s="389"/>
      <c r="ELW57" s="389"/>
      <c r="ELX57" s="389"/>
      <c r="ELY57" s="389"/>
      <c r="ELZ57" s="389"/>
      <c r="EMA57" s="389"/>
      <c r="EMB57" s="389"/>
      <c r="EMC57" s="389"/>
      <c r="EMD57" s="389"/>
      <c r="EME57" s="390">
        <f t="shared" ref="EME57:EMJ57" si="238">EME58-EME61</f>
        <v>0</v>
      </c>
      <c r="EMF57" s="390">
        <f t="shared" si="238"/>
        <v>0</v>
      </c>
      <c r="EMG57" s="390">
        <f t="shared" si="238"/>
        <v>0</v>
      </c>
      <c r="EMH57" s="390">
        <f t="shared" si="238"/>
        <v>0</v>
      </c>
      <c r="EMI57" s="390">
        <f t="shared" si="238"/>
        <v>0</v>
      </c>
      <c r="EMJ57" s="390">
        <f t="shared" si="238"/>
        <v>0</v>
      </c>
      <c r="EMK57" s="389"/>
      <c r="EML57" s="389"/>
      <c r="EMM57" s="389"/>
      <c r="EMN57" s="389"/>
      <c r="EMO57" s="389"/>
      <c r="EMP57" s="389"/>
      <c r="EMQ57" s="389"/>
      <c r="EMR57" s="389"/>
      <c r="EMS57" s="389"/>
      <c r="EMT57" s="389"/>
      <c r="EMU57" s="390">
        <f t="shared" ref="EMU57:EMZ57" si="239">EMU58-EMU61</f>
        <v>0</v>
      </c>
      <c r="EMV57" s="390">
        <f t="shared" si="239"/>
        <v>0</v>
      </c>
      <c r="EMW57" s="390">
        <f t="shared" si="239"/>
        <v>0</v>
      </c>
      <c r="EMX57" s="390">
        <f t="shared" si="239"/>
        <v>0</v>
      </c>
      <c r="EMY57" s="390">
        <f t="shared" si="239"/>
        <v>0</v>
      </c>
      <c r="EMZ57" s="390">
        <f t="shared" si="239"/>
        <v>0</v>
      </c>
      <c r="ENA57" s="389"/>
      <c r="ENB57" s="389"/>
      <c r="ENC57" s="389"/>
      <c r="END57" s="389"/>
      <c r="ENE57" s="389"/>
      <c r="ENF57" s="389"/>
      <c r="ENG57" s="389"/>
      <c r="ENH57" s="389"/>
      <c r="ENI57" s="389"/>
      <c r="ENJ57" s="389"/>
      <c r="ENK57" s="390">
        <f t="shared" ref="ENK57:ENP57" si="240">ENK58-ENK61</f>
        <v>0</v>
      </c>
      <c r="ENL57" s="390">
        <f t="shared" si="240"/>
        <v>0</v>
      </c>
      <c r="ENM57" s="390">
        <f t="shared" si="240"/>
        <v>0</v>
      </c>
      <c r="ENN57" s="390">
        <f t="shared" si="240"/>
        <v>0</v>
      </c>
      <c r="ENO57" s="390">
        <f t="shared" si="240"/>
        <v>0</v>
      </c>
      <c r="ENP57" s="390">
        <f t="shared" si="240"/>
        <v>0</v>
      </c>
      <c r="ENQ57" s="389"/>
      <c r="ENR57" s="389"/>
      <c r="ENS57" s="389"/>
      <c r="ENT57" s="389"/>
      <c r="ENU57" s="389"/>
      <c r="ENV57" s="389"/>
      <c r="ENW57" s="389"/>
      <c r="ENX57" s="389"/>
      <c r="ENY57" s="389"/>
      <c r="ENZ57" s="389"/>
      <c r="EOA57" s="390">
        <f t="shared" ref="EOA57:EOF57" si="241">EOA58-EOA61</f>
        <v>0</v>
      </c>
      <c r="EOB57" s="390">
        <f t="shared" si="241"/>
        <v>0</v>
      </c>
      <c r="EOC57" s="390">
        <f t="shared" si="241"/>
        <v>0</v>
      </c>
      <c r="EOD57" s="390">
        <f t="shared" si="241"/>
        <v>0</v>
      </c>
      <c r="EOE57" s="390">
        <f t="shared" si="241"/>
        <v>0</v>
      </c>
      <c r="EOF57" s="390">
        <f t="shared" si="241"/>
        <v>0</v>
      </c>
      <c r="EOG57" s="389"/>
      <c r="EOH57" s="389"/>
      <c r="EOI57" s="389"/>
      <c r="EOJ57" s="389"/>
      <c r="EOK57" s="389"/>
      <c r="EOL57" s="389"/>
      <c r="EOM57" s="389"/>
      <c r="EON57" s="389"/>
      <c r="EOO57" s="389"/>
      <c r="EOP57" s="389"/>
      <c r="EOQ57" s="390">
        <f t="shared" ref="EOQ57:EOV57" si="242">EOQ58-EOQ61</f>
        <v>0</v>
      </c>
      <c r="EOR57" s="390">
        <f t="shared" si="242"/>
        <v>0</v>
      </c>
      <c r="EOS57" s="390">
        <f t="shared" si="242"/>
        <v>0</v>
      </c>
      <c r="EOT57" s="390">
        <f t="shared" si="242"/>
        <v>0</v>
      </c>
      <c r="EOU57" s="390">
        <f t="shared" si="242"/>
        <v>0</v>
      </c>
      <c r="EOV57" s="390">
        <f t="shared" si="242"/>
        <v>0</v>
      </c>
      <c r="EOW57" s="389"/>
      <c r="EOX57" s="389"/>
      <c r="EOY57" s="389"/>
      <c r="EOZ57" s="389"/>
      <c r="EPA57" s="389"/>
      <c r="EPB57" s="389"/>
      <c r="EPC57" s="389"/>
      <c r="EPD57" s="389"/>
      <c r="EPE57" s="389"/>
      <c r="EPF57" s="389"/>
      <c r="EPG57" s="390">
        <f t="shared" ref="EPG57:EPL57" si="243">EPG58-EPG61</f>
        <v>0</v>
      </c>
      <c r="EPH57" s="390">
        <f t="shared" si="243"/>
        <v>0</v>
      </c>
      <c r="EPI57" s="390">
        <f t="shared" si="243"/>
        <v>0</v>
      </c>
      <c r="EPJ57" s="390">
        <f t="shared" si="243"/>
        <v>0</v>
      </c>
      <c r="EPK57" s="390">
        <f t="shared" si="243"/>
        <v>0</v>
      </c>
      <c r="EPL57" s="390">
        <f t="shared" si="243"/>
        <v>0</v>
      </c>
      <c r="EPM57" s="389"/>
      <c r="EPN57" s="389"/>
      <c r="EPO57" s="389"/>
      <c r="EPP57" s="389"/>
      <c r="EPQ57" s="389"/>
      <c r="EPR57" s="389"/>
      <c r="EPS57" s="389"/>
      <c r="EPT57" s="389"/>
      <c r="EPU57" s="389"/>
      <c r="EPV57" s="389"/>
      <c r="EPW57" s="390">
        <f t="shared" ref="EPW57:EQB57" si="244">EPW58-EPW61</f>
        <v>0</v>
      </c>
      <c r="EPX57" s="390">
        <f t="shared" si="244"/>
        <v>0</v>
      </c>
      <c r="EPY57" s="390">
        <f t="shared" si="244"/>
        <v>0</v>
      </c>
      <c r="EPZ57" s="390">
        <f t="shared" si="244"/>
        <v>0</v>
      </c>
      <c r="EQA57" s="390">
        <f t="shared" si="244"/>
        <v>0</v>
      </c>
      <c r="EQB57" s="390">
        <f t="shared" si="244"/>
        <v>0</v>
      </c>
      <c r="EQC57" s="389"/>
      <c r="EQD57" s="389"/>
      <c r="EQE57" s="389"/>
      <c r="EQF57" s="389"/>
      <c r="EQG57" s="389"/>
      <c r="EQH57" s="389"/>
      <c r="EQI57" s="389"/>
      <c r="EQJ57" s="389"/>
      <c r="EQK57" s="389"/>
      <c r="EQL57" s="389"/>
      <c r="EQM57" s="390">
        <f t="shared" ref="EQM57:EQR57" si="245">EQM58-EQM61</f>
        <v>0</v>
      </c>
      <c r="EQN57" s="390">
        <f t="shared" si="245"/>
        <v>0</v>
      </c>
      <c r="EQO57" s="390">
        <f t="shared" si="245"/>
        <v>0</v>
      </c>
      <c r="EQP57" s="390">
        <f t="shared" si="245"/>
        <v>0</v>
      </c>
      <c r="EQQ57" s="390">
        <f t="shared" si="245"/>
        <v>0</v>
      </c>
      <c r="EQR57" s="390">
        <f t="shared" si="245"/>
        <v>0</v>
      </c>
      <c r="EQS57" s="389"/>
      <c r="EQT57" s="389"/>
      <c r="EQU57" s="389"/>
      <c r="EQV57" s="389"/>
      <c r="EQW57" s="389"/>
      <c r="EQX57" s="389"/>
      <c r="EQY57" s="389"/>
      <c r="EQZ57" s="389"/>
      <c r="ERA57" s="389"/>
      <c r="ERB57" s="389"/>
      <c r="ERC57" s="390">
        <f t="shared" ref="ERC57:ERH57" si="246">ERC58-ERC61</f>
        <v>0</v>
      </c>
      <c r="ERD57" s="390">
        <f t="shared" si="246"/>
        <v>0</v>
      </c>
      <c r="ERE57" s="390">
        <f t="shared" si="246"/>
        <v>0</v>
      </c>
      <c r="ERF57" s="390">
        <f t="shared" si="246"/>
        <v>0</v>
      </c>
      <c r="ERG57" s="390">
        <f t="shared" si="246"/>
        <v>0</v>
      </c>
      <c r="ERH57" s="390">
        <f t="shared" si="246"/>
        <v>0</v>
      </c>
      <c r="ERI57" s="389"/>
      <c r="ERJ57" s="389"/>
      <c r="ERK57" s="389"/>
      <c r="ERL57" s="389"/>
      <c r="ERM57" s="389"/>
      <c r="ERN57" s="389"/>
      <c r="ERO57" s="389"/>
      <c r="ERP57" s="389"/>
      <c r="ERQ57" s="389"/>
      <c r="ERR57" s="389"/>
      <c r="ERS57" s="390">
        <f t="shared" ref="ERS57:ERX57" si="247">ERS58-ERS61</f>
        <v>0</v>
      </c>
      <c r="ERT57" s="390">
        <f t="shared" si="247"/>
        <v>0</v>
      </c>
      <c r="ERU57" s="390">
        <f t="shared" si="247"/>
        <v>0</v>
      </c>
      <c r="ERV57" s="390">
        <f t="shared" si="247"/>
        <v>0</v>
      </c>
      <c r="ERW57" s="390">
        <f t="shared" si="247"/>
        <v>0</v>
      </c>
      <c r="ERX57" s="390">
        <f t="shared" si="247"/>
        <v>0</v>
      </c>
      <c r="ERY57" s="389"/>
      <c r="ERZ57" s="389"/>
      <c r="ESA57" s="389"/>
      <c r="ESB57" s="389"/>
      <c r="ESC57" s="389"/>
      <c r="ESD57" s="389"/>
      <c r="ESE57" s="389"/>
      <c r="ESF57" s="389"/>
      <c r="ESG57" s="389"/>
      <c r="ESH57" s="389"/>
      <c r="ESI57" s="390">
        <f t="shared" ref="ESI57:ESN57" si="248">ESI58-ESI61</f>
        <v>0</v>
      </c>
      <c r="ESJ57" s="390">
        <f t="shared" si="248"/>
        <v>0</v>
      </c>
      <c r="ESK57" s="390">
        <f t="shared" si="248"/>
        <v>0</v>
      </c>
      <c r="ESL57" s="390">
        <f t="shared" si="248"/>
        <v>0</v>
      </c>
      <c r="ESM57" s="390">
        <f t="shared" si="248"/>
        <v>0</v>
      </c>
      <c r="ESN57" s="390">
        <f t="shared" si="248"/>
        <v>0</v>
      </c>
      <c r="ESO57" s="389"/>
      <c r="ESP57" s="389"/>
      <c r="ESQ57" s="389"/>
      <c r="ESR57" s="389"/>
      <c r="ESS57" s="389"/>
      <c r="EST57" s="389"/>
      <c r="ESU57" s="389"/>
      <c r="ESV57" s="389"/>
      <c r="ESW57" s="389"/>
      <c r="ESX57" s="389"/>
      <c r="ESY57" s="390">
        <f t="shared" ref="ESY57:ETD57" si="249">ESY58-ESY61</f>
        <v>0</v>
      </c>
      <c r="ESZ57" s="390">
        <f t="shared" si="249"/>
        <v>0</v>
      </c>
      <c r="ETA57" s="390">
        <f t="shared" si="249"/>
        <v>0</v>
      </c>
      <c r="ETB57" s="390">
        <f t="shared" si="249"/>
        <v>0</v>
      </c>
      <c r="ETC57" s="390">
        <f t="shared" si="249"/>
        <v>0</v>
      </c>
      <c r="ETD57" s="390">
        <f t="shared" si="249"/>
        <v>0</v>
      </c>
      <c r="ETE57" s="389"/>
      <c r="ETF57" s="389"/>
      <c r="ETG57" s="389"/>
      <c r="ETH57" s="389"/>
      <c r="ETI57" s="389"/>
      <c r="ETJ57" s="389"/>
      <c r="ETK57" s="389"/>
      <c r="ETL57" s="389"/>
      <c r="ETM57" s="389"/>
      <c r="ETN57" s="389"/>
      <c r="ETO57" s="390">
        <f t="shared" ref="ETO57:ETT57" si="250">ETO58-ETO61</f>
        <v>0</v>
      </c>
      <c r="ETP57" s="390">
        <f t="shared" si="250"/>
        <v>0</v>
      </c>
      <c r="ETQ57" s="390">
        <f t="shared" si="250"/>
        <v>0</v>
      </c>
      <c r="ETR57" s="390">
        <f t="shared" si="250"/>
        <v>0</v>
      </c>
      <c r="ETS57" s="390">
        <f t="shared" si="250"/>
        <v>0</v>
      </c>
      <c r="ETT57" s="390">
        <f t="shared" si="250"/>
        <v>0</v>
      </c>
      <c r="ETU57" s="389"/>
      <c r="ETV57" s="389"/>
      <c r="ETW57" s="389"/>
      <c r="ETX57" s="389"/>
      <c r="ETY57" s="389"/>
      <c r="ETZ57" s="389"/>
      <c r="EUA57" s="389"/>
      <c r="EUB57" s="389"/>
      <c r="EUC57" s="389"/>
      <c r="EUD57" s="389"/>
      <c r="EUE57" s="390">
        <f t="shared" ref="EUE57:EUJ57" si="251">EUE58-EUE61</f>
        <v>0</v>
      </c>
      <c r="EUF57" s="390">
        <f t="shared" si="251"/>
        <v>0</v>
      </c>
      <c r="EUG57" s="390">
        <f t="shared" si="251"/>
        <v>0</v>
      </c>
      <c r="EUH57" s="390">
        <f t="shared" si="251"/>
        <v>0</v>
      </c>
      <c r="EUI57" s="390">
        <f t="shared" si="251"/>
        <v>0</v>
      </c>
      <c r="EUJ57" s="390">
        <f t="shared" si="251"/>
        <v>0</v>
      </c>
      <c r="EUK57" s="389"/>
      <c r="EUL57" s="389"/>
      <c r="EUM57" s="389"/>
      <c r="EUN57" s="389"/>
      <c r="EUO57" s="389"/>
      <c r="EUP57" s="389"/>
      <c r="EUQ57" s="389"/>
      <c r="EUR57" s="389"/>
      <c r="EUS57" s="389"/>
      <c r="EUT57" s="389"/>
      <c r="EUU57" s="390">
        <f t="shared" ref="EUU57:EUZ57" si="252">EUU58-EUU61</f>
        <v>0</v>
      </c>
      <c r="EUV57" s="390">
        <f t="shared" si="252"/>
        <v>0</v>
      </c>
      <c r="EUW57" s="390">
        <f t="shared" si="252"/>
        <v>0</v>
      </c>
      <c r="EUX57" s="390">
        <f t="shared" si="252"/>
        <v>0</v>
      </c>
      <c r="EUY57" s="390">
        <f t="shared" si="252"/>
        <v>0</v>
      </c>
      <c r="EUZ57" s="390">
        <f t="shared" si="252"/>
        <v>0</v>
      </c>
      <c r="EVA57" s="389"/>
      <c r="EVB57" s="389"/>
      <c r="EVC57" s="389"/>
      <c r="EVD57" s="389"/>
      <c r="EVE57" s="389"/>
      <c r="EVF57" s="389"/>
      <c r="EVG57" s="389"/>
      <c r="EVH57" s="389"/>
      <c r="EVI57" s="389"/>
      <c r="EVJ57" s="389"/>
      <c r="EVK57" s="390">
        <f t="shared" ref="EVK57:EVP57" si="253">EVK58-EVK61</f>
        <v>0</v>
      </c>
      <c r="EVL57" s="390">
        <f t="shared" si="253"/>
        <v>0</v>
      </c>
      <c r="EVM57" s="390">
        <f t="shared" si="253"/>
        <v>0</v>
      </c>
      <c r="EVN57" s="390">
        <f t="shared" si="253"/>
        <v>0</v>
      </c>
      <c r="EVO57" s="390">
        <f t="shared" si="253"/>
        <v>0</v>
      </c>
      <c r="EVP57" s="390">
        <f t="shared" si="253"/>
        <v>0</v>
      </c>
      <c r="EVQ57" s="389"/>
      <c r="EVR57" s="389"/>
      <c r="EVS57" s="389"/>
      <c r="EVT57" s="389"/>
      <c r="EVU57" s="389"/>
      <c r="EVV57" s="389"/>
      <c r="EVW57" s="389"/>
      <c r="EVX57" s="389"/>
      <c r="EVY57" s="389"/>
      <c r="EVZ57" s="389"/>
      <c r="EWA57" s="390">
        <f t="shared" ref="EWA57:EWF57" si="254">EWA58-EWA61</f>
        <v>0</v>
      </c>
      <c r="EWB57" s="390">
        <f t="shared" si="254"/>
        <v>0</v>
      </c>
      <c r="EWC57" s="390">
        <f t="shared" si="254"/>
        <v>0</v>
      </c>
      <c r="EWD57" s="390">
        <f t="shared" si="254"/>
        <v>0</v>
      </c>
      <c r="EWE57" s="390">
        <f t="shared" si="254"/>
        <v>0</v>
      </c>
      <c r="EWF57" s="390">
        <f t="shared" si="254"/>
        <v>0</v>
      </c>
      <c r="EWG57" s="389"/>
      <c r="EWH57" s="389"/>
      <c r="EWI57" s="389"/>
      <c r="EWJ57" s="389"/>
      <c r="EWK57" s="389"/>
      <c r="EWL57" s="389"/>
      <c r="EWM57" s="389"/>
      <c r="EWN57" s="389"/>
      <c r="EWO57" s="389"/>
      <c r="EWP57" s="389"/>
      <c r="EWQ57" s="390">
        <f t="shared" ref="EWQ57:EWV57" si="255">EWQ58-EWQ61</f>
        <v>0</v>
      </c>
      <c r="EWR57" s="390">
        <f t="shared" si="255"/>
        <v>0</v>
      </c>
      <c r="EWS57" s="390">
        <f t="shared" si="255"/>
        <v>0</v>
      </c>
      <c r="EWT57" s="390">
        <f t="shared" si="255"/>
        <v>0</v>
      </c>
      <c r="EWU57" s="390">
        <f t="shared" si="255"/>
        <v>0</v>
      </c>
      <c r="EWV57" s="390">
        <f t="shared" si="255"/>
        <v>0</v>
      </c>
      <c r="EWW57" s="389"/>
      <c r="EWX57" s="389"/>
      <c r="EWY57" s="389"/>
      <c r="EWZ57" s="389"/>
      <c r="EXA57" s="389"/>
      <c r="EXB57" s="389"/>
      <c r="EXC57" s="389"/>
      <c r="EXD57" s="389"/>
      <c r="EXE57" s="389"/>
      <c r="EXF57" s="389"/>
      <c r="EXG57" s="390">
        <f t="shared" ref="EXG57:EXL57" si="256">EXG58-EXG61</f>
        <v>0</v>
      </c>
      <c r="EXH57" s="390">
        <f t="shared" si="256"/>
        <v>0</v>
      </c>
      <c r="EXI57" s="390">
        <f t="shared" si="256"/>
        <v>0</v>
      </c>
      <c r="EXJ57" s="390">
        <f t="shared" si="256"/>
        <v>0</v>
      </c>
      <c r="EXK57" s="390">
        <f t="shared" si="256"/>
        <v>0</v>
      </c>
      <c r="EXL57" s="390">
        <f t="shared" si="256"/>
        <v>0</v>
      </c>
      <c r="EXM57" s="389"/>
      <c r="EXN57" s="389"/>
      <c r="EXO57" s="389"/>
      <c r="EXP57" s="389"/>
      <c r="EXQ57" s="389"/>
      <c r="EXR57" s="389"/>
      <c r="EXS57" s="389"/>
      <c r="EXT57" s="389"/>
      <c r="EXU57" s="389"/>
      <c r="EXV57" s="389"/>
      <c r="EXW57" s="390">
        <f t="shared" ref="EXW57:EYB57" si="257">EXW58-EXW61</f>
        <v>0</v>
      </c>
      <c r="EXX57" s="390">
        <f t="shared" si="257"/>
        <v>0</v>
      </c>
      <c r="EXY57" s="390">
        <f t="shared" si="257"/>
        <v>0</v>
      </c>
      <c r="EXZ57" s="390">
        <f t="shared" si="257"/>
        <v>0</v>
      </c>
      <c r="EYA57" s="390">
        <f t="shared" si="257"/>
        <v>0</v>
      </c>
      <c r="EYB57" s="390">
        <f t="shared" si="257"/>
        <v>0</v>
      </c>
      <c r="EYC57" s="389"/>
      <c r="EYD57" s="389"/>
      <c r="EYE57" s="389"/>
      <c r="EYF57" s="389"/>
      <c r="EYG57" s="389"/>
      <c r="EYH57" s="389"/>
      <c r="EYI57" s="389"/>
      <c r="EYJ57" s="389"/>
      <c r="EYK57" s="389"/>
      <c r="EYL57" s="389"/>
      <c r="EYM57" s="390">
        <f t="shared" ref="EYM57:EYR57" si="258">EYM58-EYM61</f>
        <v>0</v>
      </c>
      <c r="EYN57" s="390">
        <f t="shared" si="258"/>
        <v>0</v>
      </c>
      <c r="EYO57" s="390">
        <f t="shared" si="258"/>
        <v>0</v>
      </c>
      <c r="EYP57" s="390">
        <f t="shared" si="258"/>
        <v>0</v>
      </c>
      <c r="EYQ57" s="390">
        <f t="shared" si="258"/>
        <v>0</v>
      </c>
      <c r="EYR57" s="390">
        <f t="shared" si="258"/>
        <v>0</v>
      </c>
      <c r="EYS57" s="389"/>
      <c r="EYT57" s="389"/>
      <c r="EYU57" s="389"/>
      <c r="EYV57" s="389"/>
      <c r="EYW57" s="389"/>
      <c r="EYX57" s="389"/>
      <c r="EYY57" s="389"/>
      <c r="EYZ57" s="389"/>
      <c r="EZA57" s="389"/>
      <c r="EZB57" s="389"/>
      <c r="EZC57" s="390">
        <f t="shared" ref="EZC57:EZH57" si="259">EZC58-EZC61</f>
        <v>0</v>
      </c>
      <c r="EZD57" s="390">
        <f t="shared" si="259"/>
        <v>0</v>
      </c>
      <c r="EZE57" s="390">
        <f t="shared" si="259"/>
        <v>0</v>
      </c>
      <c r="EZF57" s="390">
        <f t="shared" si="259"/>
        <v>0</v>
      </c>
      <c r="EZG57" s="390">
        <f t="shared" si="259"/>
        <v>0</v>
      </c>
      <c r="EZH57" s="390">
        <f t="shared" si="259"/>
        <v>0</v>
      </c>
      <c r="EZI57" s="389"/>
      <c r="EZJ57" s="389"/>
      <c r="EZK57" s="389"/>
      <c r="EZL57" s="389"/>
      <c r="EZM57" s="389"/>
      <c r="EZN57" s="389"/>
      <c r="EZO57" s="389"/>
      <c r="EZP57" s="389"/>
      <c r="EZQ57" s="389"/>
      <c r="EZR57" s="389"/>
      <c r="EZS57" s="390">
        <f t="shared" ref="EZS57:EZX57" si="260">EZS58-EZS61</f>
        <v>0</v>
      </c>
      <c r="EZT57" s="390">
        <f t="shared" si="260"/>
        <v>0</v>
      </c>
      <c r="EZU57" s="390">
        <f t="shared" si="260"/>
        <v>0</v>
      </c>
      <c r="EZV57" s="390">
        <f t="shared" si="260"/>
        <v>0</v>
      </c>
      <c r="EZW57" s="390">
        <f t="shared" si="260"/>
        <v>0</v>
      </c>
      <c r="EZX57" s="390">
        <f t="shared" si="260"/>
        <v>0</v>
      </c>
      <c r="EZY57" s="389"/>
      <c r="EZZ57" s="389"/>
      <c r="FAA57" s="389"/>
      <c r="FAB57" s="389"/>
      <c r="FAC57" s="389"/>
      <c r="FAD57" s="389"/>
      <c r="FAE57" s="389"/>
      <c r="FAF57" s="389"/>
      <c r="FAG57" s="389"/>
      <c r="FAH57" s="389"/>
      <c r="FAI57" s="390">
        <f t="shared" ref="FAI57:FAN57" si="261">FAI58-FAI61</f>
        <v>0</v>
      </c>
      <c r="FAJ57" s="390">
        <f t="shared" si="261"/>
        <v>0</v>
      </c>
      <c r="FAK57" s="390">
        <f t="shared" si="261"/>
        <v>0</v>
      </c>
      <c r="FAL57" s="390">
        <f t="shared" si="261"/>
        <v>0</v>
      </c>
      <c r="FAM57" s="390">
        <f t="shared" si="261"/>
        <v>0</v>
      </c>
      <c r="FAN57" s="390">
        <f t="shared" si="261"/>
        <v>0</v>
      </c>
      <c r="FAO57" s="389"/>
      <c r="FAP57" s="389"/>
      <c r="FAQ57" s="389"/>
      <c r="FAR57" s="389"/>
      <c r="FAS57" s="389"/>
      <c r="FAT57" s="389"/>
      <c r="FAU57" s="389"/>
      <c r="FAV57" s="389"/>
      <c r="FAW57" s="389"/>
      <c r="FAX57" s="389"/>
      <c r="FAY57" s="390">
        <f t="shared" ref="FAY57:FBD57" si="262">FAY58-FAY61</f>
        <v>0</v>
      </c>
      <c r="FAZ57" s="390">
        <f t="shared" si="262"/>
        <v>0</v>
      </c>
      <c r="FBA57" s="390">
        <f t="shared" si="262"/>
        <v>0</v>
      </c>
      <c r="FBB57" s="390">
        <f t="shared" si="262"/>
        <v>0</v>
      </c>
      <c r="FBC57" s="390">
        <f t="shared" si="262"/>
        <v>0</v>
      </c>
      <c r="FBD57" s="390">
        <f t="shared" si="262"/>
        <v>0</v>
      </c>
      <c r="FBE57" s="389"/>
      <c r="FBF57" s="389"/>
      <c r="FBG57" s="389"/>
      <c r="FBH57" s="389"/>
      <c r="FBI57" s="389"/>
      <c r="FBJ57" s="389"/>
      <c r="FBK57" s="389"/>
      <c r="FBL57" s="389"/>
      <c r="FBM57" s="389"/>
      <c r="FBN57" s="389"/>
      <c r="FBO57" s="390">
        <f t="shared" ref="FBO57:FBT57" si="263">FBO58-FBO61</f>
        <v>0</v>
      </c>
      <c r="FBP57" s="390">
        <f t="shared" si="263"/>
        <v>0</v>
      </c>
      <c r="FBQ57" s="390">
        <f t="shared" si="263"/>
        <v>0</v>
      </c>
      <c r="FBR57" s="390">
        <f t="shared" si="263"/>
        <v>0</v>
      </c>
      <c r="FBS57" s="390">
        <f t="shared" si="263"/>
        <v>0</v>
      </c>
      <c r="FBT57" s="390">
        <f t="shared" si="263"/>
        <v>0</v>
      </c>
      <c r="FBU57" s="389"/>
      <c r="FBV57" s="389"/>
      <c r="FBW57" s="389"/>
      <c r="FBX57" s="389"/>
      <c r="FBY57" s="389"/>
      <c r="FBZ57" s="389"/>
      <c r="FCA57" s="389"/>
      <c r="FCB57" s="389"/>
      <c r="FCC57" s="389"/>
      <c r="FCD57" s="389"/>
      <c r="FCE57" s="390">
        <f t="shared" ref="FCE57:FCJ57" si="264">FCE58-FCE61</f>
        <v>0</v>
      </c>
      <c r="FCF57" s="390">
        <f t="shared" si="264"/>
        <v>0</v>
      </c>
      <c r="FCG57" s="390">
        <f t="shared" si="264"/>
        <v>0</v>
      </c>
      <c r="FCH57" s="390">
        <f t="shared" si="264"/>
        <v>0</v>
      </c>
      <c r="FCI57" s="390">
        <f t="shared" si="264"/>
        <v>0</v>
      </c>
      <c r="FCJ57" s="390">
        <f t="shared" si="264"/>
        <v>0</v>
      </c>
      <c r="FCK57" s="389"/>
      <c r="FCL57" s="389"/>
      <c r="FCM57" s="389"/>
      <c r="FCN57" s="389"/>
      <c r="FCO57" s="389"/>
      <c r="FCP57" s="389"/>
      <c r="FCQ57" s="389"/>
      <c r="FCR57" s="389"/>
      <c r="FCS57" s="389"/>
      <c r="FCT57" s="389"/>
      <c r="FCU57" s="390">
        <f t="shared" ref="FCU57:FCZ57" si="265">FCU58-FCU61</f>
        <v>0</v>
      </c>
      <c r="FCV57" s="390">
        <f t="shared" si="265"/>
        <v>0</v>
      </c>
      <c r="FCW57" s="390">
        <f t="shared" si="265"/>
        <v>0</v>
      </c>
      <c r="FCX57" s="390">
        <f t="shared" si="265"/>
        <v>0</v>
      </c>
      <c r="FCY57" s="390">
        <f t="shared" si="265"/>
        <v>0</v>
      </c>
      <c r="FCZ57" s="390">
        <f t="shared" si="265"/>
        <v>0</v>
      </c>
      <c r="FDA57" s="389"/>
      <c r="FDB57" s="389"/>
      <c r="FDC57" s="389"/>
      <c r="FDD57" s="389"/>
      <c r="FDE57" s="389"/>
      <c r="FDF57" s="389"/>
      <c r="FDG57" s="389"/>
      <c r="FDH57" s="389"/>
      <c r="FDI57" s="389"/>
      <c r="FDJ57" s="389"/>
      <c r="FDK57" s="390">
        <f t="shared" ref="FDK57:FDP57" si="266">FDK58-FDK61</f>
        <v>0</v>
      </c>
      <c r="FDL57" s="390">
        <f t="shared" si="266"/>
        <v>0</v>
      </c>
      <c r="FDM57" s="390">
        <f t="shared" si="266"/>
        <v>0</v>
      </c>
      <c r="FDN57" s="390">
        <f t="shared" si="266"/>
        <v>0</v>
      </c>
      <c r="FDO57" s="390">
        <f t="shared" si="266"/>
        <v>0</v>
      </c>
      <c r="FDP57" s="390">
        <f t="shared" si="266"/>
        <v>0</v>
      </c>
      <c r="FDQ57" s="389"/>
      <c r="FDR57" s="389"/>
      <c r="FDS57" s="389"/>
      <c r="FDT57" s="389"/>
      <c r="FDU57" s="389"/>
      <c r="FDV57" s="389"/>
      <c r="FDW57" s="389"/>
      <c r="FDX57" s="389"/>
      <c r="FDY57" s="389"/>
      <c r="FDZ57" s="389"/>
      <c r="FEA57" s="390">
        <f t="shared" ref="FEA57:FEF57" si="267">FEA58-FEA61</f>
        <v>0</v>
      </c>
      <c r="FEB57" s="390">
        <f t="shared" si="267"/>
        <v>0</v>
      </c>
      <c r="FEC57" s="390">
        <f t="shared" si="267"/>
        <v>0</v>
      </c>
      <c r="FED57" s="390">
        <f t="shared" si="267"/>
        <v>0</v>
      </c>
      <c r="FEE57" s="390">
        <f t="shared" si="267"/>
        <v>0</v>
      </c>
      <c r="FEF57" s="390">
        <f t="shared" si="267"/>
        <v>0</v>
      </c>
      <c r="FEG57" s="389"/>
      <c r="FEH57" s="389"/>
      <c r="FEI57" s="389"/>
      <c r="FEJ57" s="389"/>
      <c r="FEK57" s="389"/>
      <c r="FEL57" s="389"/>
      <c r="FEM57" s="389"/>
      <c r="FEN57" s="389"/>
      <c r="FEO57" s="389"/>
      <c r="FEP57" s="389"/>
      <c r="FEQ57" s="390">
        <f t="shared" ref="FEQ57:FEV57" si="268">FEQ58-FEQ61</f>
        <v>0</v>
      </c>
      <c r="FER57" s="390">
        <f t="shared" si="268"/>
        <v>0</v>
      </c>
      <c r="FES57" s="390">
        <f t="shared" si="268"/>
        <v>0</v>
      </c>
      <c r="FET57" s="390">
        <f t="shared" si="268"/>
        <v>0</v>
      </c>
      <c r="FEU57" s="390">
        <f t="shared" si="268"/>
        <v>0</v>
      </c>
      <c r="FEV57" s="390">
        <f t="shared" si="268"/>
        <v>0</v>
      </c>
      <c r="FEW57" s="389"/>
      <c r="FEX57" s="389"/>
      <c r="FEY57" s="389"/>
      <c r="FEZ57" s="389"/>
      <c r="FFA57" s="389"/>
      <c r="FFB57" s="389"/>
      <c r="FFC57" s="389"/>
      <c r="FFD57" s="389"/>
      <c r="FFE57" s="389"/>
      <c r="FFF57" s="389"/>
      <c r="FFG57" s="390">
        <f t="shared" ref="FFG57:FFL57" si="269">FFG58-FFG61</f>
        <v>0</v>
      </c>
      <c r="FFH57" s="390">
        <f t="shared" si="269"/>
        <v>0</v>
      </c>
      <c r="FFI57" s="390">
        <f t="shared" si="269"/>
        <v>0</v>
      </c>
      <c r="FFJ57" s="390">
        <f t="shared" si="269"/>
        <v>0</v>
      </c>
      <c r="FFK57" s="390">
        <f t="shared" si="269"/>
        <v>0</v>
      </c>
      <c r="FFL57" s="390">
        <f t="shared" si="269"/>
        <v>0</v>
      </c>
      <c r="FFM57" s="389"/>
      <c r="FFN57" s="389"/>
      <c r="FFO57" s="389"/>
      <c r="FFP57" s="389"/>
      <c r="FFQ57" s="389"/>
      <c r="FFR57" s="389"/>
      <c r="FFS57" s="389"/>
      <c r="FFT57" s="389"/>
      <c r="FFU57" s="389"/>
      <c r="FFV57" s="389"/>
      <c r="FFW57" s="390">
        <f t="shared" ref="FFW57:FGB57" si="270">FFW58-FFW61</f>
        <v>0</v>
      </c>
      <c r="FFX57" s="390">
        <f t="shared" si="270"/>
        <v>0</v>
      </c>
      <c r="FFY57" s="390">
        <f t="shared" si="270"/>
        <v>0</v>
      </c>
      <c r="FFZ57" s="390">
        <f t="shared" si="270"/>
        <v>0</v>
      </c>
      <c r="FGA57" s="390">
        <f t="shared" si="270"/>
        <v>0</v>
      </c>
      <c r="FGB57" s="390">
        <f t="shared" si="270"/>
        <v>0</v>
      </c>
      <c r="FGC57" s="389"/>
      <c r="FGD57" s="389"/>
      <c r="FGE57" s="389"/>
      <c r="FGF57" s="389"/>
      <c r="FGG57" s="389"/>
      <c r="FGH57" s="389"/>
      <c r="FGI57" s="389"/>
      <c r="FGJ57" s="389"/>
      <c r="FGK57" s="389"/>
      <c r="FGL57" s="389"/>
      <c r="FGM57" s="390">
        <f t="shared" ref="FGM57:FGR57" si="271">FGM58-FGM61</f>
        <v>0</v>
      </c>
      <c r="FGN57" s="390">
        <f t="shared" si="271"/>
        <v>0</v>
      </c>
      <c r="FGO57" s="390">
        <f t="shared" si="271"/>
        <v>0</v>
      </c>
      <c r="FGP57" s="390">
        <f t="shared" si="271"/>
        <v>0</v>
      </c>
      <c r="FGQ57" s="390">
        <f t="shared" si="271"/>
        <v>0</v>
      </c>
      <c r="FGR57" s="390">
        <f t="shared" si="271"/>
        <v>0</v>
      </c>
      <c r="FGS57" s="389"/>
      <c r="FGT57" s="389"/>
      <c r="FGU57" s="389"/>
      <c r="FGV57" s="389"/>
      <c r="FGW57" s="389"/>
      <c r="FGX57" s="389"/>
      <c r="FGY57" s="389"/>
      <c r="FGZ57" s="389"/>
      <c r="FHA57" s="389"/>
      <c r="FHB57" s="389"/>
      <c r="FHC57" s="390">
        <f t="shared" ref="FHC57:FHH57" si="272">FHC58-FHC61</f>
        <v>0</v>
      </c>
      <c r="FHD57" s="390">
        <f t="shared" si="272"/>
        <v>0</v>
      </c>
      <c r="FHE57" s="390">
        <f t="shared" si="272"/>
        <v>0</v>
      </c>
      <c r="FHF57" s="390">
        <f t="shared" si="272"/>
        <v>0</v>
      </c>
      <c r="FHG57" s="390">
        <f t="shared" si="272"/>
        <v>0</v>
      </c>
      <c r="FHH57" s="390">
        <f t="shared" si="272"/>
        <v>0</v>
      </c>
      <c r="FHI57" s="389"/>
      <c r="FHJ57" s="389"/>
      <c r="FHK57" s="389"/>
      <c r="FHL57" s="389"/>
      <c r="FHM57" s="389"/>
      <c r="FHN57" s="389"/>
      <c r="FHO57" s="389"/>
      <c r="FHP57" s="389"/>
      <c r="FHQ57" s="389"/>
      <c r="FHR57" s="389"/>
      <c r="FHS57" s="390">
        <f t="shared" ref="FHS57:FHX57" si="273">FHS58-FHS61</f>
        <v>0</v>
      </c>
      <c r="FHT57" s="390">
        <f t="shared" si="273"/>
        <v>0</v>
      </c>
      <c r="FHU57" s="390">
        <f t="shared" si="273"/>
        <v>0</v>
      </c>
      <c r="FHV57" s="390">
        <f t="shared" si="273"/>
        <v>0</v>
      </c>
      <c r="FHW57" s="390">
        <f t="shared" si="273"/>
        <v>0</v>
      </c>
      <c r="FHX57" s="390">
        <f t="shared" si="273"/>
        <v>0</v>
      </c>
      <c r="FHY57" s="389"/>
      <c r="FHZ57" s="389"/>
      <c r="FIA57" s="389"/>
      <c r="FIB57" s="389"/>
      <c r="FIC57" s="389"/>
      <c r="FID57" s="389"/>
      <c r="FIE57" s="389"/>
      <c r="FIF57" s="389"/>
      <c r="FIG57" s="389"/>
      <c r="FIH57" s="389"/>
      <c r="FII57" s="390">
        <f t="shared" ref="FII57:FIN57" si="274">FII58-FII61</f>
        <v>0</v>
      </c>
      <c r="FIJ57" s="390">
        <f t="shared" si="274"/>
        <v>0</v>
      </c>
      <c r="FIK57" s="390">
        <f t="shared" si="274"/>
        <v>0</v>
      </c>
      <c r="FIL57" s="390">
        <f t="shared" si="274"/>
        <v>0</v>
      </c>
      <c r="FIM57" s="390">
        <f t="shared" si="274"/>
        <v>0</v>
      </c>
      <c r="FIN57" s="390">
        <f t="shared" si="274"/>
        <v>0</v>
      </c>
      <c r="FIO57" s="389"/>
      <c r="FIP57" s="389"/>
      <c r="FIQ57" s="389"/>
      <c r="FIR57" s="389"/>
      <c r="FIS57" s="389"/>
      <c r="FIT57" s="389"/>
      <c r="FIU57" s="389"/>
      <c r="FIV57" s="389"/>
      <c r="FIW57" s="389"/>
      <c r="FIX57" s="389"/>
      <c r="FIY57" s="390">
        <f t="shared" ref="FIY57:FJD57" si="275">FIY58-FIY61</f>
        <v>0</v>
      </c>
      <c r="FIZ57" s="390">
        <f t="shared" si="275"/>
        <v>0</v>
      </c>
      <c r="FJA57" s="390">
        <f t="shared" si="275"/>
        <v>0</v>
      </c>
      <c r="FJB57" s="390">
        <f t="shared" si="275"/>
        <v>0</v>
      </c>
      <c r="FJC57" s="390">
        <f t="shared" si="275"/>
        <v>0</v>
      </c>
      <c r="FJD57" s="390">
        <f t="shared" si="275"/>
        <v>0</v>
      </c>
      <c r="FJE57" s="389"/>
      <c r="FJF57" s="389"/>
      <c r="FJG57" s="389"/>
      <c r="FJH57" s="389"/>
      <c r="FJI57" s="389"/>
      <c r="FJJ57" s="389"/>
      <c r="FJK57" s="389"/>
      <c r="FJL57" s="389"/>
      <c r="FJM57" s="389"/>
      <c r="FJN57" s="389"/>
      <c r="FJO57" s="390">
        <f t="shared" ref="FJO57:FJT57" si="276">FJO58-FJO61</f>
        <v>0</v>
      </c>
      <c r="FJP57" s="390">
        <f t="shared" si="276"/>
        <v>0</v>
      </c>
      <c r="FJQ57" s="390">
        <f t="shared" si="276"/>
        <v>0</v>
      </c>
      <c r="FJR57" s="390">
        <f t="shared" si="276"/>
        <v>0</v>
      </c>
      <c r="FJS57" s="390">
        <f t="shared" si="276"/>
        <v>0</v>
      </c>
      <c r="FJT57" s="390">
        <f t="shared" si="276"/>
        <v>0</v>
      </c>
      <c r="FJU57" s="389"/>
      <c r="FJV57" s="389"/>
      <c r="FJW57" s="389"/>
      <c r="FJX57" s="389"/>
      <c r="FJY57" s="389"/>
      <c r="FJZ57" s="389"/>
      <c r="FKA57" s="389"/>
      <c r="FKB57" s="389"/>
      <c r="FKC57" s="389"/>
      <c r="FKD57" s="389"/>
      <c r="FKE57" s="390">
        <f t="shared" ref="FKE57:FKJ57" si="277">FKE58-FKE61</f>
        <v>0</v>
      </c>
      <c r="FKF57" s="390">
        <f t="shared" si="277"/>
        <v>0</v>
      </c>
      <c r="FKG57" s="390">
        <f t="shared" si="277"/>
        <v>0</v>
      </c>
      <c r="FKH57" s="390">
        <f t="shared" si="277"/>
        <v>0</v>
      </c>
      <c r="FKI57" s="390">
        <f t="shared" si="277"/>
        <v>0</v>
      </c>
      <c r="FKJ57" s="390">
        <f t="shared" si="277"/>
        <v>0</v>
      </c>
      <c r="FKK57" s="389"/>
      <c r="FKL57" s="389"/>
      <c r="FKM57" s="389"/>
      <c r="FKN57" s="389"/>
      <c r="FKO57" s="389"/>
      <c r="FKP57" s="389"/>
      <c r="FKQ57" s="389"/>
      <c r="FKR57" s="389"/>
      <c r="FKS57" s="389"/>
      <c r="FKT57" s="389"/>
      <c r="FKU57" s="390">
        <f t="shared" ref="FKU57:FKZ57" si="278">FKU58-FKU61</f>
        <v>0</v>
      </c>
      <c r="FKV57" s="390">
        <f t="shared" si="278"/>
        <v>0</v>
      </c>
      <c r="FKW57" s="390">
        <f t="shared" si="278"/>
        <v>0</v>
      </c>
      <c r="FKX57" s="390">
        <f t="shared" si="278"/>
        <v>0</v>
      </c>
      <c r="FKY57" s="390">
        <f t="shared" si="278"/>
        <v>0</v>
      </c>
      <c r="FKZ57" s="390">
        <f t="shared" si="278"/>
        <v>0</v>
      </c>
      <c r="FLA57" s="389"/>
      <c r="FLB57" s="389"/>
      <c r="FLC57" s="389"/>
      <c r="FLD57" s="389"/>
      <c r="FLE57" s="389"/>
      <c r="FLF57" s="389"/>
      <c r="FLG57" s="389"/>
      <c r="FLH57" s="389"/>
      <c r="FLI57" s="389"/>
      <c r="FLJ57" s="389"/>
      <c r="FLK57" s="390">
        <f t="shared" ref="FLK57:FLP57" si="279">FLK58-FLK61</f>
        <v>0</v>
      </c>
      <c r="FLL57" s="390">
        <f t="shared" si="279"/>
        <v>0</v>
      </c>
      <c r="FLM57" s="390">
        <f t="shared" si="279"/>
        <v>0</v>
      </c>
      <c r="FLN57" s="390">
        <f t="shared" si="279"/>
        <v>0</v>
      </c>
      <c r="FLO57" s="390">
        <f t="shared" si="279"/>
        <v>0</v>
      </c>
      <c r="FLP57" s="390">
        <f t="shared" si="279"/>
        <v>0</v>
      </c>
      <c r="FLQ57" s="389"/>
      <c r="FLR57" s="389"/>
      <c r="FLS57" s="389"/>
      <c r="FLT57" s="389"/>
      <c r="FLU57" s="389"/>
      <c r="FLV57" s="389"/>
      <c r="FLW57" s="389"/>
      <c r="FLX57" s="389"/>
      <c r="FLY57" s="389"/>
      <c r="FLZ57" s="389"/>
      <c r="FMA57" s="390">
        <f t="shared" ref="FMA57:FMF57" si="280">FMA58-FMA61</f>
        <v>0</v>
      </c>
      <c r="FMB57" s="390">
        <f t="shared" si="280"/>
        <v>0</v>
      </c>
      <c r="FMC57" s="390">
        <f t="shared" si="280"/>
        <v>0</v>
      </c>
      <c r="FMD57" s="390">
        <f t="shared" si="280"/>
        <v>0</v>
      </c>
      <c r="FME57" s="390">
        <f t="shared" si="280"/>
        <v>0</v>
      </c>
      <c r="FMF57" s="390">
        <f t="shared" si="280"/>
        <v>0</v>
      </c>
      <c r="FMG57" s="389"/>
      <c r="FMH57" s="389"/>
      <c r="FMI57" s="389"/>
      <c r="FMJ57" s="389"/>
      <c r="FMK57" s="389"/>
      <c r="FML57" s="389"/>
      <c r="FMM57" s="389"/>
      <c r="FMN57" s="389"/>
      <c r="FMO57" s="389"/>
      <c r="FMP57" s="389"/>
      <c r="FMQ57" s="390">
        <f t="shared" ref="FMQ57:FMV57" si="281">FMQ58-FMQ61</f>
        <v>0</v>
      </c>
      <c r="FMR57" s="390">
        <f t="shared" si="281"/>
        <v>0</v>
      </c>
      <c r="FMS57" s="390">
        <f t="shared" si="281"/>
        <v>0</v>
      </c>
      <c r="FMT57" s="390">
        <f t="shared" si="281"/>
        <v>0</v>
      </c>
      <c r="FMU57" s="390">
        <f t="shared" si="281"/>
        <v>0</v>
      </c>
      <c r="FMV57" s="390">
        <f t="shared" si="281"/>
        <v>0</v>
      </c>
      <c r="FMW57" s="389"/>
      <c r="FMX57" s="389"/>
      <c r="FMY57" s="389"/>
      <c r="FMZ57" s="389"/>
      <c r="FNA57" s="389"/>
      <c r="FNB57" s="389"/>
      <c r="FNC57" s="389"/>
      <c r="FND57" s="389"/>
      <c r="FNE57" s="389"/>
      <c r="FNF57" s="389"/>
      <c r="FNG57" s="390">
        <f t="shared" ref="FNG57:FNL57" si="282">FNG58-FNG61</f>
        <v>0</v>
      </c>
      <c r="FNH57" s="390">
        <f t="shared" si="282"/>
        <v>0</v>
      </c>
      <c r="FNI57" s="390">
        <f t="shared" si="282"/>
        <v>0</v>
      </c>
      <c r="FNJ57" s="390">
        <f t="shared" si="282"/>
        <v>0</v>
      </c>
      <c r="FNK57" s="390">
        <f t="shared" si="282"/>
        <v>0</v>
      </c>
      <c r="FNL57" s="390">
        <f t="shared" si="282"/>
        <v>0</v>
      </c>
      <c r="FNM57" s="389"/>
      <c r="FNN57" s="389"/>
      <c r="FNO57" s="389"/>
      <c r="FNP57" s="389"/>
      <c r="FNQ57" s="389"/>
      <c r="FNR57" s="389"/>
      <c r="FNS57" s="389"/>
      <c r="FNT57" s="389"/>
      <c r="FNU57" s="389"/>
      <c r="FNV57" s="389"/>
      <c r="FNW57" s="390">
        <f t="shared" ref="FNW57:FOB57" si="283">FNW58-FNW61</f>
        <v>0</v>
      </c>
      <c r="FNX57" s="390">
        <f t="shared" si="283"/>
        <v>0</v>
      </c>
      <c r="FNY57" s="390">
        <f t="shared" si="283"/>
        <v>0</v>
      </c>
      <c r="FNZ57" s="390">
        <f t="shared" si="283"/>
        <v>0</v>
      </c>
      <c r="FOA57" s="390">
        <f t="shared" si="283"/>
        <v>0</v>
      </c>
      <c r="FOB57" s="390">
        <f t="shared" si="283"/>
        <v>0</v>
      </c>
      <c r="FOC57" s="389"/>
      <c r="FOD57" s="389"/>
      <c r="FOE57" s="389"/>
      <c r="FOF57" s="389"/>
      <c r="FOG57" s="389"/>
      <c r="FOH57" s="389"/>
      <c r="FOI57" s="389"/>
      <c r="FOJ57" s="389"/>
      <c r="FOK57" s="389"/>
      <c r="FOL57" s="389"/>
      <c r="FOM57" s="390">
        <f t="shared" ref="FOM57:FOR57" si="284">FOM58-FOM61</f>
        <v>0</v>
      </c>
      <c r="FON57" s="390">
        <f t="shared" si="284"/>
        <v>0</v>
      </c>
      <c r="FOO57" s="390">
        <f t="shared" si="284"/>
        <v>0</v>
      </c>
      <c r="FOP57" s="390">
        <f t="shared" si="284"/>
        <v>0</v>
      </c>
      <c r="FOQ57" s="390">
        <f t="shared" si="284"/>
        <v>0</v>
      </c>
      <c r="FOR57" s="390">
        <f t="shared" si="284"/>
        <v>0</v>
      </c>
      <c r="FOS57" s="389"/>
      <c r="FOT57" s="389"/>
      <c r="FOU57" s="389"/>
      <c r="FOV57" s="389"/>
      <c r="FOW57" s="389"/>
      <c r="FOX57" s="389"/>
      <c r="FOY57" s="389"/>
      <c r="FOZ57" s="389"/>
      <c r="FPA57" s="389"/>
      <c r="FPB57" s="389"/>
      <c r="FPC57" s="390">
        <f t="shared" ref="FPC57:FPH57" si="285">FPC58-FPC61</f>
        <v>0</v>
      </c>
      <c r="FPD57" s="390">
        <f t="shared" si="285"/>
        <v>0</v>
      </c>
      <c r="FPE57" s="390">
        <f t="shared" si="285"/>
        <v>0</v>
      </c>
      <c r="FPF57" s="390">
        <f t="shared" si="285"/>
        <v>0</v>
      </c>
      <c r="FPG57" s="390">
        <f t="shared" si="285"/>
        <v>0</v>
      </c>
      <c r="FPH57" s="390">
        <f t="shared" si="285"/>
        <v>0</v>
      </c>
      <c r="FPI57" s="389"/>
      <c r="FPJ57" s="389"/>
      <c r="FPK57" s="389"/>
      <c r="FPL57" s="389"/>
      <c r="FPM57" s="389"/>
      <c r="FPN57" s="389"/>
      <c r="FPO57" s="389"/>
      <c r="FPP57" s="389"/>
      <c r="FPQ57" s="389"/>
      <c r="FPR57" s="389"/>
      <c r="FPS57" s="390">
        <f t="shared" ref="FPS57:FPX57" si="286">FPS58-FPS61</f>
        <v>0</v>
      </c>
      <c r="FPT57" s="390">
        <f t="shared" si="286"/>
        <v>0</v>
      </c>
      <c r="FPU57" s="390">
        <f t="shared" si="286"/>
        <v>0</v>
      </c>
      <c r="FPV57" s="390">
        <f t="shared" si="286"/>
        <v>0</v>
      </c>
      <c r="FPW57" s="390">
        <f t="shared" si="286"/>
        <v>0</v>
      </c>
      <c r="FPX57" s="390">
        <f t="shared" si="286"/>
        <v>0</v>
      </c>
      <c r="FPY57" s="389"/>
      <c r="FPZ57" s="389"/>
      <c r="FQA57" s="389"/>
      <c r="FQB57" s="389"/>
      <c r="FQC57" s="389"/>
      <c r="FQD57" s="389"/>
      <c r="FQE57" s="389"/>
      <c r="FQF57" s="389"/>
      <c r="FQG57" s="389"/>
      <c r="FQH57" s="389"/>
      <c r="FQI57" s="390">
        <f t="shared" ref="FQI57:FQN57" si="287">FQI58-FQI61</f>
        <v>0</v>
      </c>
      <c r="FQJ57" s="390">
        <f t="shared" si="287"/>
        <v>0</v>
      </c>
      <c r="FQK57" s="390">
        <f t="shared" si="287"/>
        <v>0</v>
      </c>
      <c r="FQL57" s="390">
        <f t="shared" si="287"/>
        <v>0</v>
      </c>
      <c r="FQM57" s="390">
        <f t="shared" si="287"/>
        <v>0</v>
      </c>
      <c r="FQN57" s="390">
        <f t="shared" si="287"/>
        <v>0</v>
      </c>
      <c r="FQO57" s="389"/>
      <c r="FQP57" s="389"/>
      <c r="FQQ57" s="389"/>
      <c r="FQR57" s="389"/>
      <c r="FQS57" s="389"/>
      <c r="FQT57" s="389"/>
      <c r="FQU57" s="389"/>
      <c r="FQV57" s="389"/>
      <c r="FQW57" s="389"/>
      <c r="FQX57" s="389"/>
      <c r="FQY57" s="390">
        <f t="shared" ref="FQY57:FRD57" si="288">FQY58-FQY61</f>
        <v>0</v>
      </c>
      <c r="FQZ57" s="390">
        <f t="shared" si="288"/>
        <v>0</v>
      </c>
      <c r="FRA57" s="390">
        <f t="shared" si="288"/>
        <v>0</v>
      </c>
      <c r="FRB57" s="390">
        <f t="shared" si="288"/>
        <v>0</v>
      </c>
      <c r="FRC57" s="390">
        <f t="shared" si="288"/>
        <v>0</v>
      </c>
      <c r="FRD57" s="390">
        <f t="shared" si="288"/>
        <v>0</v>
      </c>
      <c r="FRE57" s="389"/>
      <c r="FRF57" s="389"/>
      <c r="FRG57" s="389"/>
      <c r="FRH57" s="389"/>
      <c r="FRI57" s="389"/>
      <c r="FRJ57" s="389"/>
      <c r="FRK57" s="389"/>
      <c r="FRL57" s="389"/>
      <c r="FRM57" s="389"/>
      <c r="FRN57" s="389"/>
      <c r="FRO57" s="390">
        <f t="shared" ref="FRO57:FRT57" si="289">FRO58-FRO61</f>
        <v>0</v>
      </c>
      <c r="FRP57" s="390">
        <f t="shared" si="289"/>
        <v>0</v>
      </c>
      <c r="FRQ57" s="390">
        <f t="shared" si="289"/>
        <v>0</v>
      </c>
      <c r="FRR57" s="390">
        <f t="shared" si="289"/>
        <v>0</v>
      </c>
      <c r="FRS57" s="390">
        <f t="shared" si="289"/>
        <v>0</v>
      </c>
      <c r="FRT57" s="390">
        <f t="shared" si="289"/>
        <v>0</v>
      </c>
      <c r="FRU57" s="389"/>
      <c r="FRV57" s="389"/>
      <c r="FRW57" s="389"/>
      <c r="FRX57" s="389"/>
      <c r="FRY57" s="389"/>
      <c r="FRZ57" s="389"/>
      <c r="FSA57" s="389"/>
      <c r="FSB57" s="389"/>
      <c r="FSC57" s="389"/>
      <c r="FSD57" s="389"/>
      <c r="FSE57" s="390">
        <f t="shared" ref="FSE57:FSJ57" si="290">FSE58-FSE61</f>
        <v>0</v>
      </c>
      <c r="FSF57" s="390">
        <f t="shared" si="290"/>
        <v>0</v>
      </c>
      <c r="FSG57" s="390">
        <f t="shared" si="290"/>
        <v>0</v>
      </c>
      <c r="FSH57" s="390">
        <f t="shared" si="290"/>
        <v>0</v>
      </c>
      <c r="FSI57" s="390">
        <f t="shared" si="290"/>
        <v>0</v>
      </c>
      <c r="FSJ57" s="390">
        <f t="shared" si="290"/>
        <v>0</v>
      </c>
      <c r="FSK57" s="389"/>
      <c r="FSL57" s="389"/>
      <c r="FSM57" s="389"/>
      <c r="FSN57" s="389"/>
      <c r="FSO57" s="389"/>
      <c r="FSP57" s="389"/>
      <c r="FSQ57" s="389"/>
      <c r="FSR57" s="389"/>
      <c r="FSS57" s="389"/>
      <c r="FST57" s="389"/>
      <c r="FSU57" s="390">
        <f t="shared" ref="FSU57:FSZ57" si="291">FSU58-FSU61</f>
        <v>0</v>
      </c>
      <c r="FSV57" s="390">
        <f t="shared" si="291"/>
        <v>0</v>
      </c>
      <c r="FSW57" s="390">
        <f t="shared" si="291"/>
        <v>0</v>
      </c>
      <c r="FSX57" s="390">
        <f t="shared" si="291"/>
        <v>0</v>
      </c>
      <c r="FSY57" s="390">
        <f t="shared" si="291"/>
        <v>0</v>
      </c>
      <c r="FSZ57" s="390">
        <f t="shared" si="291"/>
        <v>0</v>
      </c>
      <c r="FTA57" s="389"/>
      <c r="FTB57" s="389"/>
      <c r="FTC57" s="389"/>
      <c r="FTD57" s="389"/>
      <c r="FTE57" s="389"/>
      <c r="FTF57" s="389"/>
      <c r="FTG57" s="389"/>
      <c r="FTH57" s="389"/>
      <c r="FTI57" s="389"/>
      <c r="FTJ57" s="389"/>
      <c r="FTK57" s="390">
        <f t="shared" ref="FTK57:FTP57" si="292">FTK58-FTK61</f>
        <v>0</v>
      </c>
      <c r="FTL57" s="390">
        <f t="shared" si="292"/>
        <v>0</v>
      </c>
      <c r="FTM57" s="390">
        <f t="shared" si="292"/>
        <v>0</v>
      </c>
      <c r="FTN57" s="390">
        <f t="shared" si="292"/>
        <v>0</v>
      </c>
      <c r="FTO57" s="390">
        <f t="shared" si="292"/>
        <v>0</v>
      </c>
      <c r="FTP57" s="390">
        <f t="shared" si="292"/>
        <v>0</v>
      </c>
      <c r="FTQ57" s="389"/>
      <c r="FTR57" s="389"/>
      <c r="FTS57" s="389"/>
      <c r="FTT57" s="389"/>
      <c r="FTU57" s="389"/>
      <c r="FTV57" s="389"/>
      <c r="FTW57" s="389"/>
      <c r="FTX57" s="389"/>
      <c r="FTY57" s="389"/>
      <c r="FTZ57" s="389"/>
      <c r="FUA57" s="390">
        <f t="shared" ref="FUA57:FUF57" si="293">FUA58-FUA61</f>
        <v>0</v>
      </c>
      <c r="FUB57" s="390">
        <f t="shared" si="293"/>
        <v>0</v>
      </c>
      <c r="FUC57" s="390">
        <f t="shared" si="293"/>
        <v>0</v>
      </c>
      <c r="FUD57" s="390">
        <f t="shared" si="293"/>
        <v>0</v>
      </c>
      <c r="FUE57" s="390">
        <f t="shared" si="293"/>
        <v>0</v>
      </c>
      <c r="FUF57" s="390">
        <f t="shared" si="293"/>
        <v>0</v>
      </c>
      <c r="FUG57" s="389"/>
      <c r="FUH57" s="389"/>
      <c r="FUI57" s="389"/>
      <c r="FUJ57" s="389"/>
      <c r="FUK57" s="389"/>
      <c r="FUL57" s="389"/>
      <c r="FUM57" s="389"/>
      <c r="FUN57" s="389"/>
      <c r="FUO57" s="389"/>
      <c r="FUP57" s="389"/>
      <c r="FUQ57" s="390">
        <f t="shared" ref="FUQ57:FUV57" si="294">FUQ58-FUQ61</f>
        <v>0</v>
      </c>
      <c r="FUR57" s="390">
        <f t="shared" si="294"/>
        <v>0</v>
      </c>
      <c r="FUS57" s="390">
        <f t="shared" si="294"/>
        <v>0</v>
      </c>
      <c r="FUT57" s="390">
        <f t="shared" si="294"/>
        <v>0</v>
      </c>
      <c r="FUU57" s="390">
        <f t="shared" si="294"/>
        <v>0</v>
      </c>
      <c r="FUV57" s="390">
        <f t="shared" si="294"/>
        <v>0</v>
      </c>
      <c r="FUW57" s="389"/>
      <c r="FUX57" s="389"/>
      <c r="FUY57" s="389"/>
      <c r="FUZ57" s="389"/>
      <c r="FVA57" s="389"/>
      <c r="FVB57" s="389"/>
      <c r="FVC57" s="389"/>
      <c r="FVD57" s="389"/>
      <c r="FVE57" s="389"/>
      <c r="FVF57" s="389"/>
      <c r="FVG57" s="390">
        <f t="shared" ref="FVG57:FVL57" si="295">FVG58-FVG61</f>
        <v>0</v>
      </c>
      <c r="FVH57" s="390">
        <f t="shared" si="295"/>
        <v>0</v>
      </c>
      <c r="FVI57" s="390">
        <f t="shared" si="295"/>
        <v>0</v>
      </c>
      <c r="FVJ57" s="390">
        <f t="shared" si="295"/>
        <v>0</v>
      </c>
      <c r="FVK57" s="390">
        <f t="shared" si="295"/>
        <v>0</v>
      </c>
      <c r="FVL57" s="390">
        <f t="shared" si="295"/>
        <v>0</v>
      </c>
      <c r="FVM57" s="389"/>
      <c r="FVN57" s="389"/>
      <c r="FVO57" s="389"/>
      <c r="FVP57" s="389"/>
      <c r="FVQ57" s="389"/>
      <c r="FVR57" s="389"/>
      <c r="FVS57" s="389"/>
      <c r="FVT57" s="389"/>
      <c r="FVU57" s="389"/>
      <c r="FVV57" s="389"/>
      <c r="FVW57" s="390">
        <f t="shared" ref="FVW57:FWB57" si="296">FVW58-FVW61</f>
        <v>0</v>
      </c>
      <c r="FVX57" s="390">
        <f t="shared" si="296"/>
        <v>0</v>
      </c>
      <c r="FVY57" s="390">
        <f t="shared" si="296"/>
        <v>0</v>
      </c>
      <c r="FVZ57" s="390">
        <f t="shared" si="296"/>
        <v>0</v>
      </c>
      <c r="FWA57" s="390">
        <f t="shared" si="296"/>
        <v>0</v>
      </c>
      <c r="FWB57" s="390">
        <f t="shared" si="296"/>
        <v>0</v>
      </c>
      <c r="FWC57" s="389"/>
      <c r="FWD57" s="389"/>
      <c r="FWE57" s="389"/>
      <c r="FWF57" s="389"/>
      <c r="FWG57" s="389"/>
      <c r="FWH57" s="389"/>
      <c r="FWI57" s="389"/>
      <c r="FWJ57" s="389"/>
      <c r="FWK57" s="389"/>
      <c r="FWL57" s="389"/>
      <c r="FWM57" s="390">
        <f t="shared" ref="FWM57:FWR57" si="297">FWM58-FWM61</f>
        <v>0</v>
      </c>
      <c r="FWN57" s="390">
        <f t="shared" si="297"/>
        <v>0</v>
      </c>
      <c r="FWO57" s="390">
        <f t="shared" si="297"/>
        <v>0</v>
      </c>
      <c r="FWP57" s="390">
        <f t="shared" si="297"/>
        <v>0</v>
      </c>
      <c r="FWQ57" s="390">
        <f t="shared" si="297"/>
        <v>0</v>
      </c>
      <c r="FWR57" s="390">
        <f t="shared" si="297"/>
        <v>0</v>
      </c>
      <c r="FWS57" s="389"/>
      <c r="FWT57" s="389"/>
      <c r="FWU57" s="389"/>
      <c r="FWV57" s="389"/>
      <c r="FWW57" s="389"/>
      <c r="FWX57" s="389"/>
      <c r="FWY57" s="389"/>
      <c r="FWZ57" s="389"/>
      <c r="FXA57" s="389"/>
      <c r="FXB57" s="389"/>
      <c r="FXC57" s="390">
        <f t="shared" ref="FXC57:FXH57" si="298">FXC58-FXC61</f>
        <v>0</v>
      </c>
      <c r="FXD57" s="390">
        <f t="shared" si="298"/>
        <v>0</v>
      </c>
      <c r="FXE57" s="390">
        <f t="shared" si="298"/>
        <v>0</v>
      </c>
      <c r="FXF57" s="390">
        <f t="shared" si="298"/>
        <v>0</v>
      </c>
      <c r="FXG57" s="390">
        <f t="shared" si="298"/>
        <v>0</v>
      </c>
      <c r="FXH57" s="390">
        <f t="shared" si="298"/>
        <v>0</v>
      </c>
      <c r="FXI57" s="389"/>
      <c r="FXJ57" s="389"/>
      <c r="FXK57" s="389"/>
      <c r="FXL57" s="389"/>
      <c r="FXM57" s="389"/>
      <c r="FXN57" s="389"/>
      <c r="FXO57" s="389"/>
      <c r="FXP57" s="389"/>
      <c r="FXQ57" s="389"/>
      <c r="FXR57" s="389"/>
      <c r="FXS57" s="390">
        <f t="shared" ref="FXS57:FXX57" si="299">FXS58-FXS61</f>
        <v>0</v>
      </c>
      <c r="FXT57" s="390">
        <f t="shared" si="299"/>
        <v>0</v>
      </c>
      <c r="FXU57" s="390">
        <f t="shared" si="299"/>
        <v>0</v>
      </c>
      <c r="FXV57" s="390">
        <f t="shared" si="299"/>
        <v>0</v>
      </c>
      <c r="FXW57" s="390">
        <f t="shared" si="299"/>
        <v>0</v>
      </c>
      <c r="FXX57" s="390">
        <f t="shared" si="299"/>
        <v>0</v>
      </c>
      <c r="FXY57" s="389"/>
      <c r="FXZ57" s="389"/>
      <c r="FYA57" s="389"/>
      <c r="FYB57" s="389"/>
      <c r="FYC57" s="389"/>
      <c r="FYD57" s="389"/>
      <c r="FYE57" s="389"/>
      <c r="FYF57" s="389"/>
      <c r="FYG57" s="389"/>
      <c r="FYH57" s="389"/>
      <c r="FYI57" s="390">
        <f t="shared" ref="FYI57:FYN57" si="300">FYI58-FYI61</f>
        <v>0</v>
      </c>
      <c r="FYJ57" s="390">
        <f t="shared" si="300"/>
        <v>0</v>
      </c>
      <c r="FYK57" s="390">
        <f t="shared" si="300"/>
        <v>0</v>
      </c>
      <c r="FYL57" s="390">
        <f t="shared" si="300"/>
        <v>0</v>
      </c>
      <c r="FYM57" s="390">
        <f t="shared" si="300"/>
        <v>0</v>
      </c>
      <c r="FYN57" s="390">
        <f t="shared" si="300"/>
        <v>0</v>
      </c>
      <c r="FYO57" s="389"/>
      <c r="FYP57" s="389"/>
      <c r="FYQ57" s="389"/>
      <c r="FYR57" s="389"/>
      <c r="FYS57" s="389"/>
      <c r="FYT57" s="389"/>
      <c r="FYU57" s="389"/>
      <c r="FYV57" s="389"/>
      <c r="FYW57" s="389"/>
      <c r="FYX57" s="389"/>
      <c r="FYY57" s="390">
        <f t="shared" ref="FYY57:FZD57" si="301">FYY58-FYY61</f>
        <v>0</v>
      </c>
      <c r="FYZ57" s="390">
        <f t="shared" si="301"/>
        <v>0</v>
      </c>
      <c r="FZA57" s="390">
        <f t="shared" si="301"/>
        <v>0</v>
      </c>
      <c r="FZB57" s="390">
        <f t="shared" si="301"/>
        <v>0</v>
      </c>
      <c r="FZC57" s="390">
        <f t="shared" si="301"/>
        <v>0</v>
      </c>
      <c r="FZD57" s="390">
        <f t="shared" si="301"/>
        <v>0</v>
      </c>
      <c r="FZE57" s="389"/>
      <c r="FZF57" s="389"/>
      <c r="FZG57" s="389"/>
      <c r="FZH57" s="389"/>
      <c r="FZI57" s="389"/>
      <c r="FZJ57" s="389"/>
      <c r="FZK57" s="389"/>
      <c r="FZL57" s="389"/>
      <c r="FZM57" s="389"/>
      <c r="FZN57" s="389"/>
      <c r="FZO57" s="390">
        <f t="shared" ref="FZO57:FZT57" si="302">FZO58-FZO61</f>
        <v>0</v>
      </c>
      <c r="FZP57" s="390">
        <f t="shared" si="302"/>
        <v>0</v>
      </c>
      <c r="FZQ57" s="390">
        <f t="shared" si="302"/>
        <v>0</v>
      </c>
      <c r="FZR57" s="390">
        <f t="shared" si="302"/>
        <v>0</v>
      </c>
      <c r="FZS57" s="390">
        <f t="shared" si="302"/>
        <v>0</v>
      </c>
      <c r="FZT57" s="390">
        <f t="shared" si="302"/>
        <v>0</v>
      </c>
      <c r="FZU57" s="389"/>
      <c r="FZV57" s="389"/>
      <c r="FZW57" s="389"/>
      <c r="FZX57" s="389"/>
      <c r="FZY57" s="389"/>
      <c r="FZZ57" s="389"/>
      <c r="GAA57" s="389"/>
      <c r="GAB57" s="389"/>
      <c r="GAC57" s="389"/>
      <c r="GAD57" s="389"/>
      <c r="GAE57" s="390">
        <f t="shared" ref="GAE57:GAJ57" si="303">GAE58-GAE61</f>
        <v>0</v>
      </c>
      <c r="GAF57" s="390">
        <f t="shared" si="303"/>
        <v>0</v>
      </c>
      <c r="GAG57" s="390">
        <f t="shared" si="303"/>
        <v>0</v>
      </c>
      <c r="GAH57" s="390">
        <f t="shared" si="303"/>
        <v>0</v>
      </c>
      <c r="GAI57" s="390">
        <f t="shared" si="303"/>
        <v>0</v>
      </c>
      <c r="GAJ57" s="390">
        <f t="shared" si="303"/>
        <v>0</v>
      </c>
      <c r="GAK57" s="389"/>
      <c r="GAL57" s="389"/>
      <c r="GAM57" s="389"/>
      <c r="GAN57" s="389"/>
      <c r="GAO57" s="389"/>
      <c r="GAP57" s="389"/>
      <c r="GAQ57" s="389"/>
      <c r="GAR57" s="389"/>
      <c r="GAS57" s="389"/>
      <c r="GAT57" s="389"/>
      <c r="GAU57" s="390">
        <f t="shared" ref="GAU57:GAZ57" si="304">GAU58-GAU61</f>
        <v>0</v>
      </c>
      <c r="GAV57" s="390">
        <f t="shared" si="304"/>
        <v>0</v>
      </c>
      <c r="GAW57" s="390">
        <f t="shared" si="304"/>
        <v>0</v>
      </c>
      <c r="GAX57" s="390">
        <f t="shared" si="304"/>
        <v>0</v>
      </c>
      <c r="GAY57" s="390">
        <f t="shared" si="304"/>
        <v>0</v>
      </c>
      <c r="GAZ57" s="390">
        <f t="shared" si="304"/>
        <v>0</v>
      </c>
      <c r="GBA57" s="389"/>
      <c r="GBB57" s="389"/>
      <c r="GBC57" s="389"/>
      <c r="GBD57" s="389"/>
      <c r="GBE57" s="389"/>
      <c r="GBF57" s="389"/>
      <c r="GBG57" s="389"/>
      <c r="GBH57" s="389"/>
      <c r="GBI57" s="389"/>
      <c r="GBJ57" s="389"/>
      <c r="GBK57" s="390">
        <f t="shared" ref="GBK57:GBP57" si="305">GBK58-GBK61</f>
        <v>0</v>
      </c>
      <c r="GBL57" s="390">
        <f t="shared" si="305"/>
        <v>0</v>
      </c>
      <c r="GBM57" s="390">
        <f t="shared" si="305"/>
        <v>0</v>
      </c>
      <c r="GBN57" s="390">
        <f t="shared" si="305"/>
        <v>0</v>
      </c>
      <c r="GBO57" s="390">
        <f t="shared" si="305"/>
        <v>0</v>
      </c>
      <c r="GBP57" s="390">
        <f t="shared" si="305"/>
        <v>0</v>
      </c>
      <c r="GBQ57" s="389"/>
      <c r="GBR57" s="389"/>
      <c r="GBS57" s="389"/>
      <c r="GBT57" s="389"/>
      <c r="GBU57" s="389"/>
      <c r="GBV57" s="389"/>
      <c r="GBW57" s="389"/>
      <c r="GBX57" s="389"/>
      <c r="GBY57" s="389"/>
      <c r="GBZ57" s="389"/>
      <c r="GCA57" s="390">
        <f t="shared" ref="GCA57:GCF57" si="306">GCA58-GCA61</f>
        <v>0</v>
      </c>
      <c r="GCB57" s="390">
        <f t="shared" si="306"/>
        <v>0</v>
      </c>
      <c r="GCC57" s="390">
        <f t="shared" si="306"/>
        <v>0</v>
      </c>
      <c r="GCD57" s="390">
        <f t="shared" si="306"/>
        <v>0</v>
      </c>
      <c r="GCE57" s="390">
        <f t="shared" si="306"/>
        <v>0</v>
      </c>
      <c r="GCF57" s="390">
        <f t="shared" si="306"/>
        <v>0</v>
      </c>
      <c r="GCG57" s="389"/>
      <c r="GCH57" s="389"/>
      <c r="GCI57" s="389"/>
      <c r="GCJ57" s="389"/>
      <c r="GCK57" s="389"/>
      <c r="GCL57" s="389"/>
      <c r="GCM57" s="389"/>
      <c r="GCN57" s="389"/>
      <c r="GCO57" s="389"/>
      <c r="GCP57" s="389"/>
      <c r="GCQ57" s="390">
        <f t="shared" ref="GCQ57:GCV57" si="307">GCQ58-GCQ61</f>
        <v>0</v>
      </c>
      <c r="GCR57" s="390">
        <f t="shared" si="307"/>
        <v>0</v>
      </c>
      <c r="GCS57" s="390">
        <f t="shared" si="307"/>
        <v>0</v>
      </c>
      <c r="GCT57" s="390">
        <f t="shared" si="307"/>
        <v>0</v>
      </c>
      <c r="GCU57" s="390">
        <f t="shared" si="307"/>
        <v>0</v>
      </c>
      <c r="GCV57" s="390">
        <f t="shared" si="307"/>
        <v>0</v>
      </c>
      <c r="GCW57" s="389"/>
      <c r="GCX57" s="389"/>
      <c r="GCY57" s="389"/>
      <c r="GCZ57" s="389"/>
      <c r="GDA57" s="389"/>
      <c r="GDB57" s="389"/>
      <c r="GDC57" s="389"/>
      <c r="GDD57" s="389"/>
      <c r="GDE57" s="389"/>
      <c r="GDF57" s="389"/>
      <c r="GDG57" s="390">
        <f t="shared" ref="GDG57:GDL57" si="308">GDG58-GDG61</f>
        <v>0</v>
      </c>
      <c r="GDH57" s="390">
        <f t="shared" si="308"/>
        <v>0</v>
      </c>
      <c r="GDI57" s="390">
        <f t="shared" si="308"/>
        <v>0</v>
      </c>
      <c r="GDJ57" s="390">
        <f t="shared" si="308"/>
        <v>0</v>
      </c>
      <c r="GDK57" s="390">
        <f t="shared" si="308"/>
        <v>0</v>
      </c>
      <c r="GDL57" s="390">
        <f t="shared" si="308"/>
        <v>0</v>
      </c>
      <c r="GDM57" s="389"/>
      <c r="GDN57" s="389"/>
      <c r="GDO57" s="389"/>
      <c r="GDP57" s="389"/>
      <c r="GDQ57" s="389"/>
      <c r="GDR57" s="389"/>
      <c r="GDS57" s="389"/>
      <c r="GDT57" s="389"/>
      <c r="GDU57" s="389"/>
      <c r="GDV57" s="389"/>
      <c r="GDW57" s="390">
        <f t="shared" ref="GDW57:GEB57" si="309">GDW58-GDW61</f>
        <v>0</v>
      </c>
      <c r="GDX57" s="390">
        <f t="shared" si="309"/>
        <v>0</v>
      </c>
      <c r="GDY57" s="390">
        <f t="shared" si="309"/>
        <v>0</v>
      </c>
      <c r="GDZ57" s="390">
        <f t="shared" si="309"/>
        <v>0</v>
      </c>
      <c r="GEA57" s="390">
        <f t="shared" si="309"/>
        <v>0</v>
      </c>
      <c r="GEB57" s="390">
        <f t="shared" si="309"/>
        <v>0</v>
      </c>
      <c r="GEC57" s="389"/>
      <c r="GED57" s="389"/>
      <c r="GEE57" s="389"/>
      <c r="GEF57" s="389"/>
      <c r="GEG57" s="389"/>
      <c r="GEH57" s="389"/>
      <c r="GEI57" s="389"/>
      <c r="GEJ57" s="389"/>
      <c r="GEK57" s="389"/>
      <c r="GEL57" s="389"/>
      <c r="GEM57" s="390">
        <f t="shared" ref="GEM57:GER57" si="310">GEM58-GEM61</f>
        <v>0</v>
      </c>
      <c r="GEN57" s="390">
        <f t="shared" si="310"/>
        <v>0</v>
      </c>
      <c r="GEO57" s="390">
        <f t="shared" si="310"/>
        <v>0</v>
      </c>
      <c r="GEP57" s="390">
        <f t="shared" si="310"/>
        <v>0</v>
      </c>
      <c r="GEQ57" s="390">
        <f t="shared" si="310"/>
        <v>0</v>
      </c>
      <c r="GER57" s="390">
        <f t="shared" si="310"/>
        <v>0</v>
      </c>
      <c r="GES57" s="389"/>
      <c r="GET57" s="389"/>
      <c r="GEU57" s="389"/>
      <c r="GEV57" s="389"/>
      <c r="GEW57" s="389"/>
      <c r="GEX57" s="389"/>
      <c r="GEY57" s="389"/>
      <c r="GEZ57" s="389"/>
      <c r="GFA57" s="389"/>
      <c r="GFB57" s="389"/>
      <c r="GFC57" s="390">
        <f t="shared" ref="GFC57:GFH57" si="311">GFC58-GFC61</f>
        <v>0</v>
      </c>
      <c r="GFD57" s="390">
        <f t="shared" si="311"/>
        <v>0</v>
      </c>
      <c r="GFE57" s="390">
        <f t="shared" si="311"/>
        <v>0</v>
      </c>
      <c r="GFF57" s="390">
        <f t="shared" si="311"/>
        <v>0</v>
      </c>
      <c r="GFG57" s="390">
        <f t="shared" si="311"/>
        <v>0</v>
      </c>
      <c r="GFH57" s="390">
        <f t="shared" si="311"/>
        <v>0</v>
      </c>
      <c r="GFI57" s="389"/>
      <c r="GFJ57" s="389"/>
      <c r="GFK57" s="389"/>
      <c r="GFL57" s="389"/>
      <c r="GFM57" s="389"/>
      <c r="GFN57" s="389"/>
      <c r="GFO57" s="389"/>
      <c r="GFP57" s="389"/>
      <c r="GFQ57" s="389"/>
      <c r="GFR57" s="389"/>
      <c r="GFS57" s="390">
        <f t="shared" ref="GFS57:GFX57" si="312">GFS58-GFS61</f>
        <v>0</v>
      </c>
      <c r="GFT57" s="390">
        <f t="shared" si="312"/>
        <v>0</v>
      </c>
      <c r="GFU57" s="390">
        <f t="shared" si="312"/>
        <v>0</v>
      </c>
      <c r="GFV57" s="390">
        <f t="shared" si="312"/>
        <v>0</v>
      </c>
      <c r="GFW57" s="390">
        <f t="shared" si="312"/>
        <v>0</v>
      </c>
      <c r="GFX57" s="390">
        <f t="shared" si="312"/>
        <v>0</v>
      </c>
      <c r="GFY57" s="389"/>
      <c r="GFZ57" s="389"/>
      <c r="GGA57" s="389"/>
      <c r="GGB57" s="389"/>
      <c r="GGC57" s="389"/>
      <c r="GGD57" s="389"/>
      <c r="GGE57" s="389"/>
      <c r="GGF57" s="389"/>
      <c r="GGG57" s="389"/>
      <c r="GGH57" s="389"/>
      <c r="GGI57" s="390">
        <f t="shared" ref="GGI57:GGN57" si="313">GGI58-GGI61</f>
        <v>0</v>
      </c>
      <c r="GGJ57" s="390">
        <f t="shared" si="313"/>
        <v>0</v>
      </c>
      <c r="GGK57" s="390">
        <f t="shared" si="313"/>
        <v>0</v>
      </c>
      <c r="GGL57" s="390">
        <f t="shared" si="313"/>
        <v>0</v>
      </c>
      <c r="GGM57" s="390">
        <f t="shared" si="313"/>
        <v>0</v>
      </c>
      <c r="GGN57" s="390">
        <f t="shared" si="313"/>
        <v>0</v>
      </c>
      <c r="GGO57" s="389"/>
      <c r="GGP57" s="389"/>
      <c r="GGQ57" s="389"/>
      <c r="GGR57" s="389"/>
      <c r="GGS57" s="389"/>
      <c r="GGT57" s="389"/>
      <c r="GGU57" s="389"/>
      <c r="GGV57" s="389"/>
      <c r="GGW57" s="389"/>
      <c r="GGX57" s="389"/>
      <c r="GGY57" s="390">
        <f t="shared" ref="GGY57:GHD57" si="314">GGY58-GGY61</f>
        <v>0</v>
      </c>
      <c r="GGZ57" s="390">
        <f t="shared" si="314"/>
        <v>0</v>
      </c>
      <c r="GHA57" s="390">
        <f t="shared" si="314"/>
        <v>0</v>
      </c>
      <c r="GHB57" s="390">
        <f t="shared" si="314"/>
        <v>0</v>
      </c>
      <c r="GHC57" s="390">
        <f t="shared" si="314"/>
        <v>0</v>
      </c>
      <c r="GHD57" s="390">
        <f t="shared" si="314"/>
        <v>0</v>
      </c>
      <c r="GHE57" s="389"/>
      <c r="GHF57" s="389"/>
      <c r="GHG57" s="389"/>
      <c r="GHH57" s="389"/>
      <c r="GHI57" s="389"/>
      <c r="GHJ57" s="389"/>
      <c r="GHK57" s="389"/>
      <c r="GHL57" s="389"/>
      <c r="GHM57" s="389"/>
      <c r="GHN57" s="389"/>
      <c r="GHO57" s="390">
        <f t="shared" ref="GHO57:GHT57" si="315">GHO58-GHO61</f>
        <v>0</v>
      </c>
      <c r="GHP57" s="390">
        <f t="shared" si="315"/>
        <v>0</v>
      </c>
      <c r="GHQ57" s="390">
        <f t="shared" si="315"/>
        <v>0</v>
      </c>
      <c r="GHR57" s="390">
        <f t="shared" si="315"/>
        <v>0</v>
      </c>
      <c r="GHS57" s="390">
        <f t="shared" si="315"/>
        <v>0</v>
      </c>
      <c r="GHT57" s="390">
        <f t="shared" si="315"/>
        <v>0</v>
      </c>
      <c r="GHU57" s="389"/>
      <c r="GHV57" s="389"/>
      <c r="GHW57" s="389"/>
      <c r="GHX57" s="389"/>
      <c r="GHY57" s="389"/>
      <c r="GHZ57" s="389"/>
      <c r="GIA57" s="389"/>
      <c r="GIB57" s="389"/>
      <c r="GIC57" s="389"/>
      <c r="GID57" s="389"/>
      <c r="GIE57" s="390">
        <f t="shared" ref="GIE57:GIJ57" si="316">GIE58-GIE61</f>
        <v>0</v>
      </c>
      <c r="GIF57" s="390">
        <f t="shared" si="316"/>
        <v>0</v>
      </c>
      <c r="GIG57" s="390">
        <f t="shared" si="316"/>
        <v>0</v>
      </c>
      <c r="GIH57" s="390">
        <f t="shared" si="316"/>
        <v>0</v>
      </c>
      <c r="GII57" s="390">
        <f t="shared" si="316"/>
        <v>0</v>
      </c>
      <c r="GIJ57" s="390">
        <f t="shared" si="316"/>
        <v>0</v>
      </c>
      <c r="GIK57" s="389"/>
      <c r="GIL57" s="389"/>
      <c r="GIM57" s="389"/>
      <c r="GIN57" s="389"/>
      <c r="GIO57" s="389"/>
      <c r="GIP57" s="389"/>
      <c r="GIQ57" s="389"/>
      <c r="GIR57" s="389"/>
      <c r="GIS57" s="389"/>
      <c r="GIT57" s="389"/>
      <c r="GIU57" s="390">
        <f t="shared" ref="GIU57:GIZ57" si="317">GIU58-GIU61</f>
        <v>0</v>
      </c>
      <c r="GIV57" s="390">
        <f t="shared" si="317"/>
        <v>0</v>
      </c>
      <c r="GIW57" s="390">
        <f t="shared" si="317"/>
        <v>0</v>
      </c>
      <c r="GIX57" s="390">
        <f t="shared" si="317"/>
        <v>0</v>
      </c>
      <c r="GIY57" s="390">
        <f t="shared" si="317"/>
        <v>0</v>
      </c>
      <c r="GIZ57" s="390">
        <f t="shared" si="317"/>
        <v>0</v>
      </c>
      <c r="GJA57" s="389"/>
      <c r="GJB57" s="389"/>
      <c r="GJC57" s="389"/>
      <c r="GJD57" s="389"/>
      <c r="GJE57" s="389"/>
      <c r="GJF57" s="389"/>
      <c r="GJG57" s="389"/>
      <c r="GJH57" s="389"/>
      <c r="GJI57" s="389"/>
      <c r="GJJ57" s="389"/>
      <c r="GJK57" s="390">
        <f t="shared" ref="GJK57:GJP57" si="318">GJK58-GJK61</f>
        <v>0</v>
      </c>
      <c r="GJL57" s="390">
        <f t="shared" si="318"/>
        <v>0</v>
      </c>
      <c r="GJM57" s="390">
        <f t="shared" si="318"/>
        <v>0</v>
      </c>
      <c r="GJN57" s="390">
        <f t="shared" si="318"/>
        <v>0</v>
      </c>
      <c r="GJO57" s="390">
        <f t="shared" si="318"/>
        <v>0</v>
      </c>
      <c r="GJP57" s="390">
        <f t="shared" si="318"/>
        <v>0</v>
      </c>
      <c r="GJQ57" s="389"/>
      <c r="GJR57" s="389"/>
      <c r="GJS57" s="389"/>
      <c r="GJT57" s="389"/>
      <c r="GJU57" s="389"/>
      <c r="GJV57" s="389"/>
      <c r="GJW57" s="389"/>
      <c r="GJX57" s="389"/>
      <c r="GJY57" s="389"/>
      <c r="GJZ57" s="389"/>
      <c r="GKA57" s="390">
        <f t="shared" ref="GKA57:GKF57" si="319">GKA58-GKA61</f>
        <v>0</v>
      </c>
      <c r="GKB57" s="390">
        <f t="shared" si="319"/>
        <v>0</v>
      </c>
      <c r="GKC57" s="390">
        <f t="shared" si="319"/>
        <v>0</v>
      </c>
      <c r="GKD57" s="390">
        <f t="shared" si="319"/>
        <v>0</v>
      </c>
      <c r="GKE57" s="390">
        <f t="shared" si="319"/>
        <v>0</v>
      </c>
      <c r="GKF57" s="390">
        <f t="shared" si="319"/>
        <v>0</v>
      </c>
      <c r="GKG57" s="389"/>
      <c r="GKH57" s="389"/>
      <c r="GKI57" s="389"/>
      <c r="GKJ57" s="389"/>
      <c r="GKK57" s="389"/>
      <c r="GKL57" s="389"/>
      <c r="GKM57" s="389"/>
      <c r="GKN57" s="389"/>
      <c r="GKO57" s="389"/>
      <c r="GKP57" s="389"/>
      <c r="GKQ57" s="390">
        <f t="shared" ref="GKQ57:GKV57" si="320">GKQ58-GKQ61</f>
        <v>0</v>
      </c>
      <c r="GKR57" s="390">
        <f t="shared" si="320"/>
        <v>0</v>
      </c>
      <c r="GKS57" s="390">
        <f t="shared" si="320"/>
        <v>0</v>
      </c>
      <c r="GKT57" s="390">
        <f t="shared" si="320"/>
        <v>0</v>
      </c>
      <c r="GKU57" s="390">
        <f t="shared" si="320"/>
        <v>0</v>
      </c>
      <c r="GKV57" s="390">
        <f t="shared" si="320"/>
        <v>0</v>
      </c>
      <c r="GKW57" s="389"/>
      <c r="GKX57" s="389"/>
      <c r="GKY57" s="389"/>
      <c r="GKZ57" s="389"/>
      <c r="GLA57" s="389"/>
      <c r="GLB57" s="389"/>
      <c r="GLC57" s="389"/>
      <c r="GLD57" s="389"/>
      <c r="GLE57" s="389"/>
      <c r="GLF57" s="389"/>
      <c r="GLG57" s="390">
        <f t="shared" ref="GLG57:GLL57" si="321">GLG58-GLG61</f>
        <v>0</v>
      </c>
      <c r="GLH57" s="390">
        <f t="shared" si="321"/>
        <v>0</v>
      </c>
      <c r="GLI57" s="390">
        <f t="shared" si="321"/>
        <v>0</v>
      </c>
      <c r="GLJ57" s="390">
        <f t="shared" si="321"/>
        <v>0</v>
      </c>
      <c r="GLK57" s="390">
        <f t="shared" si="321"/>
        <v>0</v>
      </c>
      <c r="GLL57" s="390">
        <f t="shared" si="321"/>
        <v>0</v>
      </c>
      <c r="GLM57" s="389"/>
      <c r="GLN57" s="389"/>
      <c r="GLO57" s="389"/>
      <c r="GLP57" s="389"/>
      <c r="GLQ57" s="389"/>
      <c r="GLR57" s="389"/>
      <c r="GLS57" s="389"/>
      <c r="GLT57" s="389"/>
      <c r="GLU57" s="389"/>
      <c r="GLV57" s="389"/>
      <c r="GLW57" s="390">
        <f t="shared" ref="GLW57:GMB57" si="322">GLW58-GLW61</f>
        <v>0</v>
      </c>
      <c r="GLX57" s="390">
        <f t="shared" si="322"/>
        <v>0</v>
      </c>
      <c r="GLY57" s="390">
        <f t="shared" si="322"/>
        <v>0</v>
      </c>
      <c r="GLZ57" s="390">
        <f t="shared" si="322"/>
        <v>0</v>
      </c>
      <c r="GMA57" s="390">
        <f t="shared" si="322"/>
        <v>0</v>
      </c>
      <c r="GMB57" s="390">
        <f t="shared" si="322"/>
        <v>0</v>
      </c>
      <c r="GMC57" s="389"/>
      <c r="GMD57" s="389"/>
      <c r="GME57" s="389"/>
      <c r="GMF57" s="389"/>
      <c r="GMG57" s="389"/>
      <c r="GMH57" s="389"/>
      <c r="GMI57" s="389"/>
      <c r="GMJ57" s="389"/>
      <c r="GMK57" s="389"/>
      <c r="GML57" s="389"/>
      <c r="GMM57" s="390">
        <f t="shared" ref="GMM57:GMR57" si="323">GMM58-GMM61</f>
        <v>0</v>
      </c>
      <c r="GMN57" s="390">
        <f t="shared" si="323"/>
        <v>0</v>
      </c>
      <c r="GMO57" s="390">
        <f t="shared" si="323"/>
        <v>0</v>
      </c>
      <c r="GMP57" s="390">
        <f t="shared" si="323"/>
        <v>0</v>
      </c>
      <c r="GMQ57" s="390">
        <f t="shared" si="323"/>
        <v>0</v>
      </c>
      <c r="GMR57" s="390">
        <f t="shared" si="323"/>
        <v>0</v>
      </c>
      <c r="GMS57" s="389"/>
      <c r="GMT57" s="389"/>
      <c r="GMU57" s="389"/>
      <c r="GMV57" s="389"/>
      <c r="GMW57" s="389"/>
      <c r="GMX57" s="389"/>
      <c r="GMY57" s="389"/>
      <c r="GMZ57" s="389"/>
      <c r="GNA57" s="389"/>
      <c r="GNB57" s="389"/>
      <c r="GNC57" s="390">
        <f t="shared" ref="GNC57:GNH57" si="324">GNC58-GNC61</f>
        <v>0</v>
      </c>
      <c r="GND57" s="390">
        <f t="shared" si="324"/>
        <v>0</v>
      </c>
      <c r="GNE57" s="390">
        <f t="shared" si="324"/>
        <v>0</v>
      </c>
      <c r="GNF57" s="390">
        <f t="shared" si="324"/>
        <v>0</v>
      </c>
      <c r="GNG57" s="390">
        <f t="shared" si="324"/>
        <v>0</v>
      </c>
      <c r="GNH57" s="390">
        <f t="shared" si="324"/>
        <v>0</v>
      </c>
      <c r="GNI57" s="389"/>
      <c r="GNJ57" s="389"/>
      <c r="GNK57" s="389"/>
      <c r="GNL57" s="389"/>
      <c r="GNM57" s="389"/>
      <c r="GNN57" s="389"/>
      <c r="GNO57" s="389"/>
      <c r="GNP57" s="389"/>
      <c r="GNQ57" s="389"/>
      <c r="GNR57" s="389"/>
      <c r="GNS57" s="390">
        <f t="shared" ref="GNS57:GNX57" si="325">GNS58-GNS61</f>
        <v>0</v>
      </c>
      <c r="GNT57" s="390">
        <f t="shared" si="325"/>
        <v>0</v>
      </c>
      <c r="GNU57" s="390">
        <f t="shared" si="325"/>
        <v>0</v>
      </c>
      <c r="GNV57" s="390">
        <f t="shared" si="325"/>
        <v>0</v>
      </c>
      <c r="GNW57" s="390">
        <f t="shared" si="325"/>
        <v>0</v>
      </c>
      <c r="GNX57" s="390">
        <f t="shared" si="325"/>
        <v>0</v>
      </c>
      <c r="GNY57" s="389"/>
      <c r="GNZ57" s="389"/>
      <c r="GOA57" s="389"/>
      <c r="GOB57" s="389"/>
      <c r="GOC57" s="389"/>
      <c r="GOD57" s="389"/>
      <c r="GOE57" s="389"/>
      <c r="GOF57" s="389"/>
      <c r="GOG57" s="389"/>
      <c r="GOH57" s="389"/>
      <c r="GOI57" s="390">
        <f t="shared" ref="GOI57:GON57" si="326">GOI58-GOI61</f>
        <v>0</v>
      </c>
      <c r="GOJ57" s="390">
        <f t="shared" si="326"/>
        <v>0</v>
      </c>
      <c r="GOK57" s="390">
        <f t="shared" si="326"/>
        <v>0</v>
      </c>
      <c r="GOL57" s="390">
        <f t="shared" si="326"/>
        <v>0</v>
      </c>
      <c r="GOM57" s="390">
        <f t="shared" si="326"/>
        <v>0</v>
      </c>
      <c r="GON57" s="390">
        <f t="shared" si="326"/>
        <v>0</v>
      </c>
      <c r="GOO57" s="389"/>
      <c r="GOP57" s="389"/>
      <c r="GOQ57" s="389"/>
      <c r="GOR57" s="389"/>
      <c r="GOS57" s="389"/>
      <c r="GOT57" s="389"/>
      <c r="GOU57" s="389"/>
      <c r="GOV57" s="389"/>
      <c r="GOW57" s="389"/>
      <c r="GOX57" s="389"/>
      <c r="GOY57" s="390">
        <f t="shared" ref="GOY57:GPD57" si="327">GOY58-GOY61</f>
        <v>0</v>
      </c>
      <c r="GOZ57" s="390">
        <f t="shared" si="327"/>
        <v>0</v>
      </c>
      <c r="GPA57" s="390">
        <f t="shared" si="327"/>
        <v>0</v>
      </c>
      <c r="GPB57" s="390">
        <f t="shared" si="327"/>
        <v>0</v>
      </c>
      <c r="GPC57" s="390">
        <f t="shared" si="327"/>
        <v>0</v>
      </c>
      <c r="GPD57" s="390">
        <f t="shared" si="327"/>
        <v>0</v>
      </c>
      <c r="GPE57" s="389"/>
      <c r="GPF57" s="389"/>
      <c r="GPG57" s="389"/>
      <c r="GPH57" s="389"/>
      <c r="GPI57" s="389"/>
      <c r="GPJ57" s="389"/>
      <c r="GPK57" s="389"/>
      <c r="GPL57" s="389"/>
      <c r="GPM57" s="389"/>
      <c r="GPN57" s="389"/>
      <c r="GPO57" s="390">
        <f t="shared" ref="GPO57:GPT57" si="328">GPO58-GPO61</f>
        <v>0</v>
      </c>
      <c r="GPP57" s="390">
        <f t="shared" si="328"/>
        <v>0</v>
      </c>
      <c r="GPQ57" s="390">
        <f t="shared" si="328"/>
        <v>0</v>
      </c>
      <c r="GPR57" s="390">
        <f t="shared" si="328"/>
        <v>0</v>
      </c>
      <c r="GPS57" s="390">
        <f t="shared" si="328"/>
        <v>0</v>
      </c>
      <c r="GPT57" s="390">
        <f t="shared" si="328"/>
        <v>0</v>
      </c>
      <c r="GPU57" s="389"/>
      <c r="GPV57" s="389"/>
      <c r="GPW57" s="389"/>
      <c r="GPX57" s="389"/>
      <c r="GPY57" s="389"/>
      <c r="GPZ57" s="389"/>
      <c r="GQA57" s="389"/>
      <c r="GQB57" s="389"/>
      <c r="GQC57" s="389"/>
      <c r="GQD57" s="389"/>
      <c r="GQE57" s="390">
        <f t="shared" ref="GQE57:GQJ57" si="329">GQE58-GQE61</f>
        <v>0</v>
      </c>
      <c r="GQF57" s="390">
        <f t="shared" si="329"/>
        <v>0</v>
      </c>
      <c r="GQG57" s="390">
        <f t="shared" si="329"/>
        <v>0</v>
      </c>
      <c r="GQH57" s="390">
        <f t="shared" si="329"/>
        <v>0</v>
      </c>
      <c r="GQI57" s="390">
        <f t="shared" si="329"/>
        <v>0</v>
      </c>
      <c r="GQJ57" s="390">
        <f t="shared" si="329"/>
        <v>0</v>
      </c>
      <c r="GQK57" s="389"/>
      <c r="GQL57" s="389"/>
      <c r="GQM57" s="389"/>
      <c r="GQN57" s="389"/>
      <c r="GQO57" s="389"/>
      <c r="GQP57" s="389"/>
      <c r="GQQ57" s="389"/>
      <c r="GQR57" s="389"/>
      <c r="GQS57" s="389"/>
      <c r="GQT57" s="389"/>
      <c r="GQU57" s="390">
        <f t="shared" ref="GQU57:GQZ57" si="330">GQU58-GQU61</f>
        <v>0</v>
      </c>
      <c r="GQV57" s="390">
        <f t="shared" si="330"/>
        <v>0</v>
      </c>
      <c r="GQW57" s="390">
        <f t="shared" si="330"/>
        <v>0</v>
      </c>
      <c r="GQX57" s="390">
        <f t="shared" si="330"/>
        <v>0</v>
      </c>
      <c r="GQY57" s="390">
        <f t="shared" si="330"/>
        <v>0</v>
      </c>
      <c r="GQZ57" s="390">
        <f t="shared" si="330"/>
        <v>0</v>
      </c>
      <c r="GRA57" s="389"/>
      <c r="GRB57" s="389"/>
      <c r="GRC57" s="389"/>
      <c r="GRD57" s="389"/>
      <c r="GRE57" s="389"/>
      <c r="GRF57" s="389"/>
      <c r="GRG57" s="389"/>
      <c r="GRH57" s="389"/>
      <c r="GRI57" s="389"/>
      <c r="GRJ57" s="389"/>
      <c r="GRK57" s="390">
        <f t="shared" ref="GRK57:GRP57" si="331">GRK58-GRK61</f>
        <v>0</v>
      </c>
      <c r="GRL57" s="390">
        <f t="shared" si="331"/>
        <v>0</v>
      </c>
      <c r="GRM57" s="390">
        <f t="shared" si="331"/>
        <v>0</v>
      </c>
      <c r="GRN57" s="390">
        <f t="shared" si="331"/>
        <v>0</v>
      </c>
      <c r="GRO57" s="390">
        <f t="shared" si="331"/>
        <v>0</v>
      </c>
      <c r="GRP57" s="390">
        <f t="shared" si="331"/>
        <v>0</v>
      </c>
      <c r="GRQ57" s="389"/>
      <c r="GRR57" s="389"/>
      <c r="GRS57" s="389"/>
      <c r="GRT57" s="389"/>
      <c r="GRU57" s="389"/>
      <c r="GRV57" s="389"/>
      <c r="GRW57" s="389"/>
      <c r="GRX57" s="389"/>
      <c r="GRY57" s="389"/>
      <c r="GRZ57" s="389"/>
      <c r="GSA57" s="390">
        <f t="shared" ref="GSA57:GSF57" si="332">GSA58-GSA61</f>
        <v>0</v>
      </c>
      <c r="GSB57" s="390">
        <f t="shared" si="332"/>
        <v>0</v>
      </c>
      <c r="GSC57" s="390">
        <f t="shared" si="332"/>
        <v>0</v>
      </c>
      <c r="GSD57" s="390">
        <f t="shared" si="332"/>
        <v>0</v>
      </c>
      <c r="GSE57" s="390">
        <f t="shared" si="332"/>
        <v>0</v>
      </c>
      <c r="GSF57" s="390">
        <f t="shared" si="332"/>
        <v>0</v>
      </c>
      <c r="GSG57" s="389"/>
      <c r="GSH57" s="389"/>
      <c r="GSI57" s="389"/>
      <c r="GSJ57" s="389"/>
      <c r="GSK57" s="389"/>
      <c r="GSL57" s="389"/>
      <c r="GSM57" s="389"/>
      <c r="GSN57" s="389"/>
      <c r="GSO57" s="389"/>
      <c r="GSP57" s="389"/>
      <c r="GSQ57" s="390">
        <f t="shared" ref="GSQ57:GSV57" si="333">GSQ58-GSQ61</f>
        <v>0</v>
      </c>
      <c r="GSR57" s="390">
        <f t="shared" si="333"/>
        <v>0</v>
      </c>
      <c r="GSS57" s="390">
        <f t="shared" si="333"/>
        <v>0</v>
      </c>
      <c r="GST57" s="390">
        <f t="shared" si="333"/>
        <v>0</v>
      </c>
      <c r="GSU57" s="390">
        <f t="shared" si="333"/>
        <v>0</v>
      </c>
      <c r="GSV57" s="390">
        <f t="shared" si="333"/>
        <v>0</v>
      </c>
      <c r="GSW57" s="389"/>
      <c r="GSX57" s="389"/>
      <c r="GSY57" s="389"/>
      <c r="GSZ57" s="389"/>
      <c r="GTA57" s="389"/>
      <c r="GTB57" s="389"/>
      <c r="GTC57" s="389"/>
      <c r="GTD57" s="389"/>
      <c r="GTE57" s="389"/>
      <c r="GTF57" s="389"/>
      <c r="GTG57" s="390">
        <f t="shared" ref="GTG57:GTL57" si="334">GTG58-GTG61</f>
        <v>0</v>
      </c>
      <c r="GTH57" s="390">
        <f t="shared" si="334"/>
        <v>0</v>
      </c>
      <c r="GTI57" s="390">
        <f t="shared" si="334"/>
        <v>0</v>
      </c>
      <c r="GTJ57" s="390">
        <f t="shared" si="334"/>
        <v>0</v>
      </c>
      <c r="GTK57" s="390">
        <f t="shared" si="334"/>
        <v>0</v>
      </c>
      <c r="GTL57" s="390">
        <f t="shared" si="334"/>
        <v>0</v>
      </c>
      <c r="GTM57" s="389"/>
      <c r="GTN57" s="389"/>
      <c r="GTO57" s="389"/>
      <c r="GTP57" s="389"/>
      <c r="GTQ57" s="389"/>
      <c r="GTR57" s="389"/>
      <c r="GTS57" s="389"/>
      <c r="GTT57" s="389"/>
      <c r="GTU57" s="389"/>
      <c r="GTV57" s="389"/>
      <c r="GTW57" s="390">
        <f t="shared" ref="GTW57:GUB57" si="335">GTW58-GTW61</f>
        <v>0</v>
      </c>
      <c r="GTX57" s="390">
        <f t="shared" si="335"/>
        <v>0</v>
      </c>
      <c r="GTY57" s="390">
        <f t="shared" si="335"/>
        <v>0</v>
      </c>
      <c r="GTZ57" s="390">
        <f t="shared" si="335"/>
        <v>0</v>
      </c>
      <c r="GUA57" s="390">
        <f t="shared" si="335"/>
        <v>0</v>
      </c>
      <c r="GUB57" s="390">
        <f t="shared" si="335"/>
        <v>0</v>
      </c>
      <c r="GUC57" s="389"/>
      <c r="GUD57" s="389"/>
      <c r="GUE57" s="389"/>
      <c r="GUF57" s="389"/>
      <c r="GUG57" s="389"/>
      <c r="GUH57" s="389"/>
      <c r="GUI57" s="389"/>
      <c r="GUJ57" s="389"/>
      <c r="GUK57" s="389"/>
      <c r="GUL57" s="389"/>
      <c r="GUM57" s="390">
        <f t="shared" ref="GUM57:GUR57" si="336">GUM58-GUM61</f>
        <v>0</v>
      </c>
      <c r="GUN57" s="390">
        <f t="shared" si="336"/>
        <v>0</v>
      </c>
      <c r="GUO57" s="390">
        <f t="shared" si="336"/>
        <v>0</v>
      </c>
      <c r="GUP57" s="390">
        <f t="shared" si="336"/>
        <v>0</v>
      </c>
      <c r="GUQ57" s="390">
        <f t="shared" si="336"/>
        <v>0</v>
      </c>
      <c r="GUR57" s="390">
        <f t="shared" si="336"/>
        <v>0</v>
      </c>
      <c r="GUS57" s="389"/>
      <c r="GUT57" s="389"/>
      <c r="GUU57" s="389"/>
      <c r="GUV57" s="389"/>
      <c r="GUW57" s="389"/>
      <c r="GUX57" s="389"/>
      <c r="GUY57" s="389"/>
      <c r="GUZ57" s="389"/>
      <c r="GVA57" s="389"/>
      <c r="GVB57" s="389"/>
      <c r="GVC57" s="390">
        <f t="shared" ref="GVC57:GVH57" si="337">GVC58-GVC61</f>
        <v>0</v>
      </c>
      <c r="GVD57" s="390">
        <f t="shared" si="337"/>
        <v>0</v>
      </c>
      <c r="GVE57" s="390">
        <f t="shared" si="337"/>
        <v>0</v>
      </c>
      <c r="GVF57" s="390">
        <f t="shared" si="337"/>
        <v>0</v>
      </c>
      <c r="GVG57" s="390">
        <f t="shared" si="337"/>
        <v>0</v>
      </c>
      <c r="GVH57" s="390">
        <f t="shared" si="337"/>
        <v>0</v>
      </c>
      <c r="GVI57" s="389"/>
      <c r="GVJ57" s="389"/>
      <c r="GVK57" s="389"/>
      <c r="GVL57" s="389"/>
      <c r="GVM57" s="389"/>
      <c r="GVN57" s="389"/>
      <c r="GVO57" s="389"/>
      <c r="GVP57" s="389"/>
      <c r="GVQ57" s="389"/>
      <c r="GVR57" s="389"/>
      <c r="GVS57" s="390">
        <f t="shared" ref="GVS57:GVX57" si="338">GVS58-GVS61</f>
        <v>0</v>
      </c>
      <c r="GVT57" s="390">
        <f t="shared" si="338"/>
        <v>0</v>
      </c>
      <c r="GVU57" s="390">
        <f t="shared" si="338"/>
        <v>0</v>
      </c>
      <c r="GVV57" s="390">
        <f t="shared" si="338"/>
        <v>0</v>
      </c>
      <c r="GVW57" s="390">
        <f t="shared" si="338"/>
        <v>0</v>
      </c>
      <c r="GVX57" s="390">
        <f t="shared" si="338"/>
        <v>0</v>
      </c>
      <c r="GVY57" s="389"/>
      <c r="GVZ57" s="389"/>
      <c r="GWA57" s="389"/>
      <c r="GWB57" s="389"/>
      <c r="GWC57" s="389"/>
      <c r="GWD57" s="389"/>
      <c r="GWE57" s="389"/>
      <c r="GWF57" s="389"/>
      <c r="GWG57" s="389"/>
      <c r="GWH57" s="389"/>
      <c r="GWI57" s="390">
        <f t="shared" ref="GWI57:GWN57" si="339">GWI58-GWI61</f>
        <v>0</v>
      </c>
      <c r="GWJ57" s="390">
        <f t="shared" si="339"/>
        <v>0</v>
      </c>
      <c r="GWK57" s="390">
        <f t="shared" si="339"/>
        <v>0</v>
      </c>
      <c r="GWL57" s="390">
        <f t="shared" si="339"/>
        <v>0</v>
      </c>
      <c r="GWM57" s="390">
        <f t="shared" si="339"/>
        <v>0</v>
      </c>
      <c r="GWN57" s="390">
        <f t="shared" si="339"/>
        <v>0</v>
      </c>
      <c r="GWO57" s="389"/>
      <c r="GWP57" s="389"/>
      <c r="GWQ57" s="389"/>
      <c r="GWR57" s="389"/>
      <c r="GWS57" s="389"/>
      <c r="GWT57" s="389"/>
      <c r="GWU57" s="389"/>
      <c r="GWV57" s="389"/>
      <c r="GWW57" s="389"/>
      <c r="GWX57" s="389"/>
      <c r="GWY57" s="390">
        <f t="shared" ref="GWY57:GXD57" si="340">GWY58-GWY61</f>
        <v>0</v>
      </c>
      <c r="GWZ57" s="390">
        <f t="shared" si="340"/>
        <v>0</v>
      </c>
      <c r="GXA57" s="390">
        <f t="shared" si="340"/>
        <v>0</v>
      </c>
      <c r="GXB57" s="390">
        <f t="shared" si="340"/>
        <v>0</v>
      </c>
      <c r="GXC57" s="390">
        <f t="shared" si="340"/>
        <v>0</v>
      </c>
      <c r="GXD57" s="390">
        <f t="shared" si="340"/>
        <v>0</v>
      </c>
      <c r="GXE57" s="389"/>
      <c r="GXF57" s="389"/>
      <c r="GXG57" s="389"/>
      <c r="GXH57" s="389"/>
      <c r="GXI57" s="389"/>
      <c r="GXJ57" s="389"/>
      <c r="GXK57" s="389"/>
      <c r="GXL57" s="389"/>
      <c r="GXM57" s="389"/>
      <c r="GXN57" s="389"/>
      <c r="GXO57" s="390">
        <f t="shared" ref="GXO57:GXT57" si="341">GXO58-GXO61</f>
        <v>0</v>
      </c>
      <c r="GXP57" s="390">
        <f t="shared" si="341"/>
        <v>0</v>
      </c>
      <c r="GXQ57" s="390">
        <f t="shared" si="341"/>
        <v>0</v>
      </c>
      <c r="GXR57" s="390">
        <f t="shared" si="341"/>
        <v>0</v>
      </c>
      <c r="GXS57" s="390">
        <f t="shared" si="341"/>
        <v>0</v>
      </c>
      <c r="GXT57" s="390">
        <f t="shared" si="341"/>
        <v>0</v>
      </c>
      <c r="GXU57" s="389"/>
      <c r="GXV57" s="389"/>
      <c r="GXW57" s="389"/>
      <c r="GXX57" s="389"/>
      <c r="GXY57" s="389"/>
      <c r="GXZ57" s="389"/>
      <c r="GYA57" s="389"/>
      <c r="GYB57" s="389"/>
      <c r="GYC57" s="389"/>
      <c r="GYD57" s="389"/>
      <c r="GYE57" s="390">
        <f t="shared" ref="GYE57:GYJ57" si="342">GYE58-GYE61</f>
        <v>0</v>
      </c>
      <c r="GYF57" s="390">
        <f t="shared" si="342"/>
        <v>0</v>
      </c>
      <c r="GYG57" s="390">
        <f t="shared" si="342"/>
        <v>0</v>
      </c>
      <c r="GYH57" s="390">
        <f t="shared" si="342"/>
        <v>0</v>
      </c>
      <c r="GYI57" s="390">
        <f t="shared" si="342"/>
        <v>0</v>
      </c>
      <c r="GYJ57" s="390">
        <f t="shared" si="342"/>
        <v>0</v>
      </c>
      <c r="GYK57" s="389"/>
      <c r="GYL57" s="389"/>
      <c r="GYM57" s="389"/>
      <c r="GYN57" s="389"/>
      <c r="GYO57" s="389"/>
      <c r="GYP57" s="389"/>
      <c r="GYQ57" s="389"/>
      <c r="GYR57" s="389"/>
      <c r="GYS57" s="389"/>
      <c r="GYT57" s="389"/>
      <c r="GYU57" s="390">
        <f t="shared" ref="GYU57:GYZ57" si="343">GYU58-GYU61</f>
        <v>0</v>
      </c>
      <c r="GYV57" s="390">
        <f t="shared" si="343"/>
        <v>0</v>
      </c>
      <c r="GYW57" s="390">
        <f t="shared" si="343"/>
        <v>0</v>
      </c>
      <c r="GYX57" s="390">
        <f t="shared" si="343"/>
        <v>0</v>
      </c>
      <c r="GYY57" s="390">
        <f t="shared" si="343"/>
        <v>0</v>
      </c>
      <c r="GYZ57" s="390">
        <f t="shared" si="343"/>
        <v>0</v>
      </c>
      <c r="GZA57" s="389"/>
      <c r="GZB57" s="389"/>
      <c r="GZC57" s="389"/>
      <c r="GZD57" s="389"/>
      <c r="GZE57" s="389"/>
      <c r="GZF57" s="389"/>
      <c r="GZG57" s="389"/>
      <c r="GZH57" s="389"/>
      <c r="GZI57" s="389"/>
      <c r="GZJ57" s="389"/>
      <c r="GZK57" s="390">
        <f t="shared" ref="GZK57:GZP57" si="344">GZK58-GZK61</f>
        <v>0</v>
      </c>
      <c r="GZL57" s="390">
        <f t="shared" si="344"/>
        <v>0</v>
      </c>
      <c r="GZM57" s="390">
        <f t="shared" si="344"/>
        <v>0</v>
      </c>
      <c r="GZN57" s="390">
        <f t="shared" si="344"/>
        <v>0</v>
      </c>
      <c r="GZO57" s="390">
        <f t="shared" si="344"/>
        <v>0</v>
      </c>
      <c r="GZP57" s="390">
        <f t="shared" si="344"/>
        <v>0</v>
      </c>
      <c r="GZQ57" s="389"/>
      <c r="GZR57" s="389"/>
      <c r="GZS57" s="389"/>
      <c r="GZT57" s="389"/>
      <c r="GZU57" s="389"/>
      <c r="GZV57" s="389"/>
      <c r="GZW57" s="389"/>
      <c r="GZX57" s="389"/>
      <c r="GZY57" s="389"/>
      <c r="GZZ57" s="389"/>
      <c r="HAA57" s="390">
        <f t="shared" ref="HAA57:HAF57" si="345">HAA58-HAA61</f>
        <v>0</v>
      </c>
      <c r="HAB57" s="390">
        <f t="shared" si="345"/>
        <v>0</v>
      </c>
      <c r="HAC57" s="390">
        <f t="shared" si="345"/>
        <v>0</v>
      </c>
      <c r="HAD57" s="390">
        <f t="shared" si="345"/>
        <v>0</v>
      </c>
      <c r="HAE57" s="390">
        <f t="shared" si="345"/>
        <v>0</v>
      </c>
      <c r="HAF57" s="390">
        <f t="shared" si="345"/>
        <v>0</v>
      </c>
      <c r="HAG57" s="389"/>
      <c r="HAH57" s="389"/>
      <c r="HAI57" s="389"/>
      <c r="HAJ57" s="389"/>
      <c r="HAK57" s="389"/>
      <c r="HAL57" s="389"/>
      <c r="HAM57" s="389"/>
      <c r="HAN57" s="389"/>
      <c r="HAO57" s="389"/>
      <c r="HAP57" s="389"/>
      <c r="HAQ57" s="390">
        <f t="shared" ref="HAQ57:HAV57" si="346">HAQ58-HAQ61</f>
        <v>0</v>
      </c>
      <c r="HAR57" s="390">
        <f t="shared" si="346"/>
        <v>0</v>
      </c>
      <c r="HAS57" s="390">
        <f t="shared" si="346"/>
        <v>0</v>
      </c>
      <c r="HAT57" s="390">
        <f t="shared" si="346"/>
        <v>0</v>
      </c>
      <c r="HAU57" s="390">
        <f t="shared" si="346"/>
        <v>0</v>
      </c>
      <c r="HAV57" s="390">
        <f t="shared" si="346"/>
        <v>0</v>
      </c>
      <c r="HAW57" s="389"/>
      <c r="HAX57" s="389"/>
      <c r="HAY57" s="389"/>
      <c r="HAZ57" s="389"/>
      <c r="HBA57" s="389"/>
      <c r="HBB57" s="389"/>
      <c r="HBC57" s="389"/>
      <c r="HBD57" s="389"/>
      <c r="HBE57" s="389"/>
      <c r="HBF57" s="389"/>
      <c r="HBG57" s="390">
        <f t="shared" ref="HBG57:HBL57" si="347">HBG58-HBG61</f>
        <v>0</v>
      </c>
      <c r="HBH57" s="390">
        <f t="shared" si="347"/>
        <v>0</v>
      </c>
      <c r="HBI57" s="390">
        <f t="shared" si="347"/>
        <v>0</v>
      </c>
      <c r="HBJ57" s="390">
        <f t="shared" si="347"/>
        <v>0</v>
      </c>
      <c r="HBK57" s="390">
        <f t="shared" si="347"/>
        <v>0</v>
      </c>
      <c r="HBL57" s="390">
        <f t="shared" si="347"/>
        <v>0</v>
      </c>
      <c r="HBM57" s="389"/>
      <c r="HBN57" s="389"/>
      <c r="HBO57" s="389"/>
      <c r="HBP57" s="389"/>
      <c r="HBQ57" s="389"/>
      <c r="HBR57" s="389"/>
      <c r="HBS57" s="389"/>
      <c r="HBT57" s="389"/>
      <c r="HBU57" s="389"/>
      <c r="HBV57" s="389"/>
      <c r="HBW57" s="390">
        <f t="shared" ref="HBW57:HCB57" si="348">HBW58-HBW61</f>
        <v>0</v>
      </c>
      <c r="HBX57" s="390">
        <f t="shared" si="348"/>
        <v>0</v>
      </c>
      <c r="HBY57" s="390">
        <f t="shared" si="348"/>
        <v>0</v>
      </c>
      <c r="HBZ57" s="390">
        <f t="shared" si="348"/>
        <v>0</v>
      </c>
      <c r="HCA57" s="390">
        <f t="shared" si="348"/>
        <v>0</v>
      </c>
      <c r="HCB57" s="390">
        <f t="shared" si="348"/>
        <v>0</v>
      </c>
      <c r="HCC57" s="389"/>
      <c r="HCD57" s="389"/>
      <c r="HCE57" s="389"/>
      <c r="HCF57" s="389"/>
      <c r="HCG57" s="389"/>
      <c r="HCH57" s="389"/>
      <c r="HCI57" s="389"/>
      <c r="HCJ57" s="389"/>
      <c r="HCK57" s="389"/>
      <c r="HCL57" s="389"/>
      <c r="HCM57" s="390">
        <f t="shared" ref="HCM57:HCR57" si="349">HCM58-HCM61</f>
        <v>0</v>
      </c>
      <c r="HCN57" s="390">
        <f t="shared" si="349"/>
        <v>0</v>
      </c>
      <c r="HCO57" s="390">
        <f t="shared" si="349"/>
        <v>0</v>
      </c>
      <c r="HCP57" s="390">
        <f t="shared" si="349"/>
        <v>0</v>
      </c>
      <c r="HCQ57" s="390">
        <f t="shared" si="349"/>
        <v>0</v>
      </c>
      <c r="HCR57" s="390">
        <f t="shared" si="349"/>
        <v>0</v>
      </c>
      <c r="HCS57" s="389"/>
      <c r="HCT57" s="389"/>
      <c r="HCU57" s="389"/>
      <c r="HCV57" s="389"/>
      <c r="HCW57" s="389"/>
      <c r="HCX57" s="389"/>
      <c r="HCY57" s="389"/>
      <c r="HCZ57" s="389"/>
      <c r="HDA57" s="389"/>
      <c r="HDB57" s="389"/>
      <c r="HDC57" s="390">
        <f t="shared" ref="HDC57:HDH57" si="350">HDC58-HDC61</f>
        <v>0</v>
      </c>
      <c r="HDD57" s="390">
        <f t="shared" si="350"/>
        <v>0</v>
      </c>
      <c r="HDE57" s="390">
        <f t="shared" si="350"/>
        <v>0</v>
      </c>
      <c r="HDF57" s="390">
        <f t="shared" si="350"/>
        <v>0</v>
      </c>
      <c r="HDG57" s="390">
        <f t="shared" si="350"/>
        <v>0</v>
      </c>
      <c r="HDH57" s="390">
        <f t="shared" si="350"/>
        <v>0</v>
      </c>
      <c r="HDI57" s="389"/>
      <c r="HDJ57" s="389"/>
      <c r="HDK57" s="389"/>
      <c r="HDL57" s="389"/>
      <c r="HDM57" s="389"/>
      <c r="HDN57" s="389"/>
      <c r="HDO57" s="389"/>
      <c r="HDP57" s="389"/>
      <c r="HDQ57" s="389"/>
      <c r="HDR57" s="389"/>
      <c r="HDS57" s="390">
        <f t="shared" ref="HDS57:HDX57" si="351">HDS58-HDS61</f>
        <v>0</v>
      </c>
      <c r="HDT57" s="390">
        <f t="shared" si="351"/>
        <v>0</v>
      </c>
      <c r="HDU57" s="390">
        <f t="shared" si="351"/>
        <v>0</v>
      </c>
      <c r="HDV57" s="390">
        <f t="shared" si="351"/>
        <v>0</v>
      </c>
      <c r="HDW57" s="390">
        <f t="shared" si="351"/>
        <v>0</v>
      </c>
      <c r="HDX57" s="390">
        <f t="shared" si="351"/>
        <v>0</v>
      </c>
      <c r="HDY57" s="389"/>
      <c r="HDZ57" s="389"/>
      <c r="HEA57" s="389"/>
      <c r="HEB57" s="389"/>
      <c r="HEC57" s="389"/>
      <c r="HED57" s="389"/>
      <c r="HEE57" s="389"/>
      <c r="HEF57" s="389"/>
      <c r="HEG57" s="389"/>
      <c r="HEH57" s="389"/>
      <c r="HEI57" s="390">
        <f t="shared" ref="HEI57:HEN57" si="352">HEI58-HEI61</f>
        <v>0</v>
      </c>
      <c r="HEJ57" s="390">
        <f t="shared" si="352"/>
        <v>0</v>
      </c>
      <c r="HEK57" s="390">
        <f t="shared" si="352"/>
        <v>0</v>
      </c>
      <c r="HEL57" s="390">
        <f t="shared" si="352"/>
        <v>0</v>
      </c>
      <c r="HEM57" s="390">
        <f t="shared" si="352"/>
        <v>0</v>
      </c>
      <c r="HEN57" s="390">
        <f t="shared" si="352"/>
        <v>0</v>
      </c>
      <c r="HEO57" s="389"/>
      <c r="HEP57" s="389"/>
      <c r="HEQ57" s="389"/>
      <c r="HER57" s="389"/>
      <c r="HES57" s="389"/>
      <c r="HET57" s="389"/>
      <c r="HEU57" s="389"/>
      <c r="HEV57" s="389"/>
      <c r="HEW57" s="389"/>
      <c r="HEX57" s="389"/>
      <c r="HEY57" s="390">
        <f t="shared" ref="HEY57:HFD57" si="353">HEY58-HEY61</f>
        <v>0</v>
      </c>
      <c r="HEZ57" s="390">
        <f t="shared" si="353"/>
        <v>0</v>
      </c>
      <c r="HFA57" s="390">
        <f t="shared" si="353"/>
        <v>0</v>
      </c>
      <c r="HFB57" s="390">
        <f t="shared" si="353"/>
        <v>0</v>
      </c>
      <c r="HFC57" s="390">
        <f t="shared" si="353"/>
        <v>0</v>
      </c>
      <c r="HFD57" s="390">
        <f t="shared" si="353"/>
        <v>0</v>
      </c>
      <c r="HFE57" s="389"/>
      <c r="HFF57" s="389"/>
      <c r="HFG57" s="389"/>
      <c r="HFH57" s="389"/>
      <c r="HFI57" s="389"/>
      <c r="HFJ57" s="389"/>
      <c r="HFK57" s="389"/>
      <c r="HFL57" s="389"/>
      <c r="HFM57" s="389"/>
      <c r="HFN57" s="389"/>
      <c r="HFO57" s="390">
        <f t="shared" ref="HFO57:HFT57" si="354">HFO58-HFO61</f>
        <v>0</v>
      </c>
      <c r="HFP57" s="390">
        <f t="shared" si="354"/>
        <v>0</v>
      </c>
      <c r="HFQ57" s="390">
        <f t="shared" si="354"/>
        <v>0</v>
      </c>
      <c r="HFR57" s="390">
        <f t="shared" si="354"/>
        <v>0</v>
      </c>
      <c r="HFS57" s="390">
        <f t="shared" si="354"/>
        <v>0</v>
      </c>
      <c r="HFT57" s="390">
        <f t="shared" si="354"/>
        <v>0</v>
      </c>
      <c r="HFU57" s="389"/>
      <c r="HFV57" s="389"/>
      <c r="HFW57" s="389"/>
      <c r="HFX57" s="389"/>
      <c r="HFY57" s="389"/>
      <c r="HFZ57" s="389"/>
      <c r="HGA57" s="389"/>
      <c r="HGB57" s="389"/>
      <c r="HGC57" s="389"/>
      <c r="HGD57" s="389"/>
      <c r="HGE57" s="390">
        <f t="shared" ref="HGE57:HGJ57" si="355">HGE58-HGE61</f>
        <v>0</v>
      </c>
      <c r="HGF57" s="390">
        <f t="shared" si="355"/>
        <v>0</v>
      </c>
      <c r="HGG57" s="390">
        <f t="shared" si="355"/>
        <v>0</v>
      </c>
      <c r="HGH57" s="390">
        <f t="shared" si="355"/>
        <v>0</v>
      </c>
      <c r="HGI57" s="390">
        <f t="shared" si="355"/>
        <v>0</v>
      </c>
      <c r="HGJ57" s="390">
        <f t="shared" si="355"/>
        <v>0</v>
      </c>
      <c r="HGK57" s="389"/>
      <c r="HGL57" s="389"/>
      <c r="HGM57" s="389"/>
      <c r="HGN57" s="389"/>
      <c r="HGO57" s="389"/>
      <c r="HGP57" s="389"/>
      <c r="HGQ57" s="389"/>
      <c r="HGR57" s="389"/>
      <c r="HGS57" s="389"/>
      <c r="HGT57" s="389"/>
      <c r="HGU57" s="390">
        <f t="shared" ref="HGU57:HGZ57" si="356">HGU58-HGU61</f>
        <v>0</v>
      </c>
      <c r="HGV57" s="390">
        <f t="shared" si="356"/>
        <v>0</v>
      </c>
      <c r="HGW57" s="390">
        <f t="shared" si="356"/>
        <v>0</v>
      </c>
      <c r="HGX57" s="390">
        <f t="shared" si="356"/>
        <v>0</v>
      </c>
      <c r="HGY57" s="390">
        <f t="shared" si="356"/>
        <v>0</v>
      </c>
      <c r="HGZ57" s="390">
        <f t="shared" si="356"/>
        <v>0</v>
      </c>
      <c r="HHA57" s="389"/>
      <c r="HHB57" s="389"/>
      <c r="HHC57" s="389"/>
      <c r="HHD57" s="389"/>
      <c r="HHE57" s="389"/>
      <c r="HHF57" s="389"/>
      <c r="HHG57" s="389"/>
      <c r="HHH57" s="389"/>
      <c r="HHI57" s="389"/>
      <c r="HHJ57" s="389"/>
      <c r="HHK57" s="390">
        <f t="shared" ref="HHK57:HHP57" si="357">HHK58-HHK61</f>
        <v>0</v>
      </c>
      <c r="HHL57" s="390">
        <f t="shared" si="357"/>
        <v>0</v>
      </c>
      <c r="HHM57" s="390">
        <f t="shared" si="357"/>
        <v>0</v>
      </c>
      <c r="HHN57" s="390">
        <f t="shared" si="357"/>
        <v>0</v>
      </c>
      <c r="HHO57" s="390">
        <f t="shared" si="357"/>
        <v>0</v>
      </c>
      <c r="HHP57" s="390">
        <f t="shared" si="357"/>
        <v>0</v>
      </c>
      <c r="HHQ57" s="389"/>
      <c r="HHR57" s="389"/>
      <c r="HHS57" s="389"/>
      <c r="HHT57" s="389"/>
      <c r="HHU57" s="389"/>
      <c r="HHV57" s="389"/>
      <c r="HHW57" s="389"/>
      <c r="HHX57" s="389"/>
      <c r="HHY57" s="389"/>
      <c r="HHZ57" s="389"/>
      <c r="HIA57" s="390">
        <f t="shared" ref="HIA57:HIF57" si="358">HIA58-HIA61</f>
        <v>0</v>
      </c>
      <c r="HIB57" s="390">
        <f t="shared" si="358"/>
        <v>0</v>
      </c>
      <c r="HIC57" s="390">
        <f t="shared" si="358"/>
        <v>0</v>
      </c>
      <c r="HID57" s="390">
        <f t="shared" si="358"/>
        <v>0</v>
      </c>
      <c r="HIE57" s="390">
        <f t="shared" si="358"/>
        <v>0</v>
      </c>
      <c r="HIF57" s="390">
        <f t="shared" si="358"/>
        <v>0</v>
      </c>
      <c r="HIG57" s="389"/>
      <c r="HIH57" s="389"/>
      <c r="HII57" s="389"/>
      <c r="HIJ57" s="389"/>
      <c r="HIK57" s="389"/>
      <c r="HIL57" s="389"/>
      <c r="HIM57" s="389"/>
      <c r="HIN57" s="389"/>
      <c r="HIO57" s="389"/>
      <c r="HIP57" s="389"/>
      <c r="HIQ57" s="390">
        <f t="shared" ref="HIQ57:HIV57" si="359">HIQ58-HIQ61</f>
        <v>0</v>
      </c>
      <c r="HIR57" s="390">
        <f t="shared" si="359"/>
        <v>0</v>
      </c>
      <c r="HIS57" s="390">
        <f t="shared" si="359"/>
        <v>0</v>
      </c>
      <c r="HIT57" s="390">
        <f t="shared" si="359"/>
        <v>0</v>
      </c>
      <c r="HIU57" s="390">
        <f t="shared" si="359"/>
        <v>0</v>
      </c>
      <c r="HIV57" s="390">
        <f t="shared" si="359"/>
        <v>0</v>
      </c>
      <c r="HIW57" s="389"/>
      <c r="HIX57" s="389"/>
      <c r="HIY57" s="389"/>
      <c r="HIZ57" s="389"/>
      <c r="HJA57" s="389"/>
      <c r="HJB57" s="389"/>
      <c r="HJC57" s="389"/>
      <c r="HJD57" s="389"/>
      <c r="HJE57" s="389"/>
      <c r="HJF57" s="389"/>
      <c r="HJG57" s="390">
        <f t="shared" ref="HJG57:HJL57" si="360">HJG58-HJG61</f>
        <v>0</v>
      </c>
      <c r="HJH57" s="390">
        <f t="shared" si="360"/>
        <v>0</v>
      </c>
      <c r="HJI57" s="390">
        <f t="shared" si="360"/>
        <v>0</v>
      </c>
      <c r="HJJ57" s="390">
        <f t="shared" si="360"/>
        <v>0</v>
      </c>
      <c r="HJK57" s="390">
        <f t="shared" si="360"/>
        <v>0</v>
      </c>
      <c r="HJL57" s="390">
        <f t="shared" si="360"/>
        <v>0</v>
      </c>
      <c r="HJM57" s="389"/>
      <c r="HJN57" s="389"/>
      <c r="HJO57" s="389"/>
      <c r="HJP57" s="389"/>
      <c r="HJQ57" s="389"/>
      <c r="HJR57" s="389"/>
      <c r="HJS57" s="389"/>
      <c r="HJT57" s="389"/>
      <c r="HJU57" s="389"/>
      <c r="HJV57" s="389"/>
      <c r="HJW57" s="390">
        <f t="shared" ref="HJW57:HKB57" si="361">HJW58-HJW61</f>
        <v>0</v>
      </c>
      <c r="HJX57" s="390">
        <f t="shared" si="361"/>
        <v>0</v>
      </c>
      <c r="HJY57" s="390">
        <f t="shared" si="361"/>
        <v>0</v>
      </c>
      <c r="HJZ57" s="390">
        <f t="shared" si="361"/>
        <v>0</v>
      </c>
      <c r="HKA57" s="390">
        <f t="shared" si="361"/>
        <v>0</v>
      </c>
      <c r="HKB57" s="390">
        <f t="shared" si="361"/>
        <v>0</v>
      </c>
      <c r="HKC57" s="389"/>
      <c r="HKD57" s="389"/>
      <c r="HKE57" s="389"/>
      <c r="HKF57" s="389"/>
      <c r="HKG57" s="389"/>
      <c r="HKH57" s="389"/>
      <c r="HKI57" s="389"/>
      <c r="HKJ57" s="389"/>
      <c r="HKK57" s="389"/>
      <c r="HKL57" s="389"/>
      <c r="HKM57" s="390">
        <f t="shared" ref="HKM57:HKR57" si="362">HKM58-HKM61</f>
        <v>0</v>
      </c>
      <c r="HKN57" s="390">
        <f t="shared" si="362"/>
        <v>0</v>
      </c>
      <c r="HKO57" s="390">
        <f t="shared" si="362"/>
        <v>0</v>
      </c>
      <c r="HKP57" s="390">
        <f t="shared" si="362"/>
        <v>0</v>
      </c>
      <c r="HKQ57" s="390">
        <f t="shared" si="362"/>
        <v>0</v>
      </c>
      <c r="HKR57" s="390">
        <f t="shared" si="362"/>
        <v>0</v>
      </c>
      <c r="HKS57" s="389"/>
      <c r="HKT57" s="389"/>
      <c r="HKU57" s="389"/>
      <c r="HKV57" s="389"/>
      <c r="HKW57" s="389"/>
      <c r="HKX57" s="389"/>
      <c r="HKY57" s="389"/>
      <c r="HKZ57" s="389"/>
      <c r="HLA57" s="389"/>
      <c r="HLB57" s="389"/>
      <c r="HLC57" s="390">
        <f t="shared" ref="HLC57:HLH57" si="363">HLC58-HLC61</f>
        <v>0</v>
      </c>
      <c r="HLD57" s="390">
        <f t="shared" si="363"/>
        <v>0</v>
      </c>
      <c r="HLE57" s="390">
        <f t="shared" si="363"/>
        <v>0</v>
      </c>
      <c r="HLF57" s="390">
        <f t="shared" si="363"/>
        <v>0</v>
      </c>
      <c r="HLG57" s="390">
        <f t="shared" si="363"/>
        <v>0</v>
      </c>
      <c r="HLH57" s="390">
        <f t="shared" si="363"/>
        <v>0</v>
      </c>
      <c r="HLI57" s="389"/>
      <c r="HLJ57" s="389"/>
      <c r="HLK57" s="389"/>
      <c r="HLL57" s="389"/>
      <c r="HLM57" s="389"/>
      <c r="HLN57" s="389"/>
      <c r="HLO57" s="389"/>
      <c r="HLP57" s="389"/>
      <c r="HLQ57" s="389"/>
      <c r="HLR57" s="389"/>
      <c r="HLS57" s="390">
        <f t="shared" ref="HLS57:HLX57" si="364">HLS58-HLS61</f>
        <v>0</v>
      </c>
      <c r="HLT57" s="390">
        <f t="shared" si="364"/>
        <v>0</v>
      </c>
      <c r="HLU57" s="390">
        <f t="shared" si="364"/>
        <v>0</v>
      </c>
      <c r="HLV57" s="390">
        <f t="shared" si="364"/>
        <v>0</v>
      </c>
      <c r="HLW57" s="390">
        <f t="shared" si="364"/>
        <v>0</v>
      </c>
      <c r="HLX57" s="390">
        <f t="shared" si="364"/>
        <v>0</v>
      </c>
      <c r="HLY57" s="389"/>
      <c r="HLZ57" s="389"/>
      <c r="HMA57" s="389"/>
      <c r="HMB57" s="389"/>
      <c r="HMC57" s="389"/>
      <c r="HMD57" s="389"/>
      <c r="HME57" s="389"/>
      <c r="HMF57" s="389"/>
      <c r="HMG57" s="389"/>
      <c r="HMH57" s="389"/>
      <c r="HMI57" s="390">
        <f t="shared" ref="HMI57:HMN57" si="365">HMI58-HMI61</f>
        <v>0</v>
      </c>
      <c r="HMJ57" s="390">
        <f t="shared" si="365"/>
        <v>0</v>
      </c>
      <c r="HMK57" s="390">
        <f t="shared" si="365"/>
        <v>0</v>
      </c>
      <c r="HML57" s="390">
        <f t="shared" si="365"/>
        <v>0</v>
      </c>
      <c r="HMM57" s="390">
        <f t="shared" si="365"/>
        <v>0</v>
      </c>
      <c r="HMN57" s="390">
        <f t="shared" si="365"/>
        <v>0</v>
      </c>
      <c r="HMO57" s="389"/>
      <c r="HMP57" s="389"/>
      <c r="HMQ57" s="389"/>
      <c r="HMR57" s="389"/>
      <c r="HMS57" s="389"/>
      <c r="HMT57" s="389"/>
      <c r="HMU57" s="389"/>
      <c r="HMV57" s="389"/>
      <c r="HMW57" s="389"/>
      <c r="HMX57" s="389"/>
      <c r="HMY57" s="390">
        <f t="shared" ref="HMY57:HND57" si="366">HMY58-HMY61</f>
        <v>0</v>
      </c>
      <c r="HMZ57" s="390">
        <f t="shared" si="366"/>
        <v>0</v>
      </c>
      <c r="HNA57" s="390">
        <f t="shared" si="366"/>
        <v>0</v>
      </c>
      <c r="HNB57" s="390">
        <f t="shared" si="366"/>
        <v>0</v>
      </c>
      <c r="HNC57" s="390">
        <f t="shared" si="366"/>
        <v>0</v>
      </c>
      <c r="HND57" s="390">
        <f t="shared" si="366"/>
        <v>0</v>
      </c>
      <c r="HNE57" s="389"/>
      <c r="HNF57" s="389"/>
      <c r="HNG57" s="389"/>
      <c r="HNH57" s="389"/>
      <c r="HNI57" s="389"/>
      <c r="HNJ57" s="389"/>
      <c r="HNK57" s="389"/>
      <c r="HNL57" s="389"/>
      <c r="HNM57" s="389"/>
      <c r="HNN57" s="389"/>
      <c r="HNO57" s="390">
        <f t="shared" ref="HNO57:HNT57" si="367">HNO58-HNO61</f>
        <v>0</v>
      </c>
      <c r="HNP57" s="390">
        <f t="shared" si="367"/>
        <v>0</v>
      </c>
      <c r="HNQ57" s="390">
        <f t="shared" si="367"/>
        <v>0</v>
      </c>
      <c r="HNR57" s="390">
        <f t="shared" si="367"/>
        <v>0</v>
      </c>
      <c r="HNS57" s="390">
        <f t="shared" si="367"/>
        <v>0</v>
      </c>
      <c r="HNT57" s="390">
        <f t="shared" si="367"/>
        <v>0</v>
      </c>
      <c r="HNU57" s="389"/>
      <c r="HNV57" s="389"/>
      <c r="HNW57" s="389"/>
      <c r="HNX57" s="389"/>
      <c r="HNY57" s="389"/>
      <c r="HNZ57" s="389"/>
      <c r="HOA57" s="389"/>
      <c r="HOB57" s="389"/>
      <c r="HOC57" s="389"/>
      <c r="HOD57" s="389"/>
      <c r="HOE57" s="390">
        <f t="shared" ref="HOE57:HOJ57" si="368">HOE58-HOE61</f>
        <v>0</v>
      </c>
      <c r="HOF57" s="390">
        <f t="shared" si="368"/>
        <v>0</v>
      </c>
      <c r="HOG57" s="390">
        <f t="shared" si="368"/>
        <v>0</v>
      </c>
      <c r="HOH57" s="390">
        <f t="shared" si="368"/>
        <v>0</v>
      </c>
      <c r="HOI57" s="390">
        <f t="shared" si="368"/>
        <v>0</v>
      </c>
      <c r="HOJ57" s="390">
        <f t="shared" si="368"/>
        <v>0</v>
      </c>
      <c r="HOK57" s="389"/>
      <c r="HOL57" s="389"/>
      <c r="HOM57" s="389"/>
      <c r="HON57" s="389"/>
      <c r="HOO57" s="389"/>
      <c r="HOP57" s="389"/>
      <c r="HOQ57" s="389"/>
      <c r="HOR57" s="389"/>
      <c r="HOS57" s="389"/>
      <c r="HOT57" s="389"/>
      <c r="HOU57" s="390">
        <f t="shared" ref="HOU57:HOZ57" si="369">HOU58-HOU61</f>
        <v>0</v>
      </c>
      <c r="HOV57" s="390">
        <f t="shared" si="369"/>
        <v>0</v>
      </c>
      <c r="HOW57" s="390">
        <f t="shared" si="369"/>
        <v>0</v>
      </c>
      <c r="HOX57" s="390">
        <f t="shared" si="369"/>
        <v>0</v>
      </c>
      <c r="HOY57" s="390">
        <f t="shared" si="369"/>
        <v>0</v>
      </c>
      <c r="HOZ57" s="390">
        <f t="shared" si="369"/>
        <v>0</v>
      </c>
      <c r="HPA57" s="389"/>
      <c r="HPB57" s="389"/>
      <c r="HPC57" s="389"/>
      <c r="HPD57" s="389"/>
      <c r="HPE57" s="389"/>
      <c r="HPF57" s="389"/>
      <c r="HPG57" s="389"/>
      <c r="HPH57" s="389"/>
      <c r="HPI57" s="389"/>
      <c r="HPJ57" s="389"/>
      <c r="HPK57" s="390">
        <f t="shared" ref="HPK57:HPP57" si="370">HPK58-HPK61</f>
        <v>0</v>
      </c>
      <c r="HPL57" s="390">
        <f t="shared" si="370"/>
        <v>0</v>
      </c>
      <c r="HPM57" s="390">
        <f t="shared" si="370"/>
        <v>0</v>
      </c>
      <c r="HPN57" s="390">
        <f t="shared" si="370"/>
        <v>0</v>
      </c>
      <c r="HPO57" s="390">
        <f t="shared" si="370"/>
        <v>0</v>
      </c>
      <c r="HPP57" s="390">
        <f t="shared" si="370"/>
        <v>0</v>
      </c>
      <c r="HPQ57" s="389"/>
      <c r="HPR57" s="389"/>
      <c r="HPS57" s="389"/>
      <c r="HPT57" s="389"/>
      <c r="HPU57" s="389"/>
      <c r="HPV57" s="389"/>
      <c r="HPW57" s="389"/>
      <c r="HPX57" s="389"/>
      <c r="HPY57" s="389"/>
      <c r="HPZ57" s="389"/>
      <c r="HQA57" s="390">
        <f t="shared" ref="HQA57:HQF57" si="371">HQA58-HQA61</f>
        <v>0</v>
      </c>
      <c r="HQB57" s="390">
        <f t="shared" si="371"/>
        <v>0</v>
      </c>
      <c r="HQC57" s="390">
        <f t="shared" si="371"/>
        <v>0</v>
      </c>
      <c r="HQD57" s="390">
        <f t="shared" si="371"/>
        <v>0</v>
      </c>
      <c r="HQE57" s="390">
        <f t="shared" si="371"/>
        <v>0</v>
      </c>
      <c r="HQF57" s="390">
        <f t="shared" si="371"/>
        <v>0</v>
      </c>
      <c r="HQG57" s="389"/>
      <c r="HQH57" s="389"/>
      <c r="HQI57" s="389"/>
      <c r="HQJ57" s="389"/>
      <c r="HQK57" s="389"/>
      <c r="HQL57" s="389"/>
      <c r="HQM57" s="389"/>
      <c r="HQN57" s="389"/>
      <c r="HQO57" s="389"/>
      <c r="HQP57" s="389"/>
      <c r="HQQ57" s="390">
        <f t="shared" ref="HQQ57:HQV57" si="372">HQQ58-HQQ61</f>
        <v>0</v>
      </c>
      <c r="HQR57" s="390">
        <f t="shared" si="372"/>
        <v>0</v>
      </c>
      <c r="HQS57" s="390">
        <f t="shared" si="372"/>
        <v>0</v>
      </c>
      <c r="HQT57" s="390">
        <f t="shared" si="372"/>
        <v>0</v>
      </c>
      <c r="HQU57" s="390">
        <f t="shared" si="372"/>
        <v>0</v>
      </c>
      <c r="HQV57" s="390">
        <f t="shared" si="372"/>
        <v>0</v>
      </c>
      <c r="HQW57" s="389"/>
      <c r="HQX57" s="389"/>
      <c r="HQY57" s="389"/>
      <c r="HQZ57" s="389"/>
      <c r="HRA57" s="389"/>
      <c r="HRB57" s="389"/>
      <c r="HRC57" s="389"/>
      <c r="HRD57" s="389"/>
      <c r="HRE57" s="389"/>
      <c r="HRF57" s="389"/>
      <c r="HRG57" s="390">
        <f t="shared" ref="HRG57:HRL57" si="373">HRG58-HRG61</f>
        <v>0</v>
      </c>
      <c r="HRH57" s="390">
        <f t="shared" si="373"/>
        <v>0</v>
      </c>
      <c r="HRI57" s="390">
        <f t="shared" si="373"/>
        <v>0</v>
      </c>
      <c r="HRJ57" s="390">
        <f t="shared" si="373"/>
        <v>0</v>
      </c>
      <c r="HRK57" s="390">
        <f t="shared" si="373"/>
        <v>0</v>
      </c>
      <c r="HRL57" s="390">
        <f t="shared" si="373"/>
        <v>0</v>
      </c>
      <c r="HRM57" s="389"/>
      <c r="HRN57" s="389"/>
      <c r="HRO57" s="389"/>
      <c r="HRP57" s="389"/>
      <c r="HRQ57" s="389"/>
      <c r="HRR57" s="389"/>
      <c r="HRS57" s="389"/>
      <c r="HRT57" s="389"/>
      <c r="HRU57" s="389"/>
      <c r="HRV57" s="389"/>
      <c r="HRW57" s="390">
        <f t="shared" ref="HRW57:HSB57" si="374">HRW58-HRW61</f>
        <v>0</v>
      </c>
      <c r="HRX57" s="390">
        <f t="shared" si="374"/>
        <v>0</v>
      </c>
      <c r="HRY57" s="390">
        <f t="shared" si="374"/>
        <v>0</v>
      </c>
      <c r="HRZ57" s="390">
        <f t="shared" si="374"/>
        <v>0</v>
      </c>
      <c r="HSA57" s="390">
        <f t="shared" si="374"/>
        <v>0</v>
      </c>
      <c r="HSB57" s="390">
        <f t="shared" si="374"/>
        <v>0</v>
      </c>
      <c r="HSC57" s="389"/>
      <c r="HSD57" s="389"/>
      <c r="HSE57" s="389"/>
      <c r="HSF57" s="389"/>
      <c r="HSG57" s="389"/>
      <c r="HSH57" s="389"/>
      <c r="HSI57" s="389"/>
      <c r="HSJ57" s="389"/>
      <c r="HSK57" s="389"/>
      <c r="HSL57" s="389"/>
      <c r="HSM57" s="390">
        <f t="shared" ref="HSM57:HSR57" si="375">HSM58-HSM61</f>
        <v>0</v>
      </c>
      <c r="HSN57" s="390">
        <f t="shared" si="375"/>
        <v>0</v>
      </c>
      <c r="HSO57" s="390">
        <f t="shared" si="375"/>
        <v>0</v>
      </c>
      <c r="HSP57" s="390">
        <f t="shared" si="375"/>
        <v>0</v>
      </c>
      <c r="HSQ57" s="390">
        <f t="shared" si="375"/>
        <v>0</v>
      </c>
      <c r="HSR57" s="390">
        <f t="shared" si="375"/>
        <v>0</v>
      </c>
      <c r="HSS57" s="389"/>
      <c r="HST57" s="389"/>
      <c r="HSU57" s="389"/>
      <c r="HSV57" s="389"/>
      <c r="HSW57" s="389"/>
      <c r="HSX57" s="389"/>
      <c r="HSY57" s="389"/>
      <c r="HSZ57" s="389"/>
      <c r="HTA57" s="389"/>
      <c r="HTB57" s="389"/>
      <c r="HTC57" s="390">
        <f t="shared" ref="HTC57:HTH57" si="376">HTC58-HTC61</f>
        <v>0</v>
      </c>
      <c r="HTD57" s="390">
        <f t="shared" si="376"/>
        <v>0</v>
      </c>
      <c r="HTE57" s="390">
        <f t="shared" si="376"/>
        <v>0</v>
      </c>
      <c r="HTF57" s="390">
        <f t="shared" si="376"/>
        <v>0</v>
      </c>
      <c r="HTG57" s="390">
        <f t="shared" si="376"/>
        <v>0</v>
      </c>
      <c r="HTH57" s="390">
        <f t="shared" si="376"/>
        <v>0</v>
      </c>
      <c r="HTI57" s="389"/>
      <c r="HTJ57" s="389"/>
      <c r="HTK57" s="389"/>
      <c r="HTL57" s="389"/>
      <c r="HTM57" s="389"/>
      <c r="HTN57" s="389"/>
      <c r="HTO57" s="389"/>
      <c r="HTP57" s="389"/>
      <c r="HTQ57" s="389"/>
      <c r="HTR57" s="389"/>
      <c r="HTS57" s="390">
        <f t="shared" ref="HTS57:HTX57" si="377">HTS58-HTS61</f>
        <v>0</v>
      </c>
      <c r="HTT57" s="390">
        <f t="shared" si="377"/>
        <v>0</v>
      </c>
      <c r="HTU57" s="390">
        <f t="shared" si="377"/>
        <v>0</v>
      </c>
      <c r="HTV57" s="390">
        <f t="shared" si="377"/>
        <v>0</v>
      </c>
      <c r="HTW57" s="390">
        <f t="shared" si="377"/>
        <v>0</v>
      </c>
      <c r="HTX57" s="390">
        <f t="shared" si="377"/>
        <v>0</v>
      </c>
      <c r="HTY57" s="389"/>
      <c r="HTZ57" s="389"/>
      <c r="HUA57" s="389"/>
      <c r="HUB57" s="389"/>
      <c r="HUC57" s="389"/>
      <c r="HUD57" s="389"/>
      <c r="HUE57" s="389"/>
      <c r="HUF57" s="389"/>
      <c r="HUG57" s="389"/>
      <c r="HUH57" s="389"/>
      <c r="HUI57" s="390">
        <f t="shared" ref="HUI57:HUN57" si="378">HUI58-HUI61</f>
        <v>0</v>
      </c>
      <c r="HUJ57" s="390">
        <f t="shared" si="378"/>
        <v>0</v>
      </c>
      <c r="HUK57" s="390">
        <f t="shared" si="378"/>
        <v>0</v>
      </c>
      <c r="HUL57" s="390">
        <f t="shared" si="378"/>
        <v>0</v>
      </c>
      <c r="HUM57" s="390">
        <f t="shared" si="378"/>
        <v>0</v>
      </c>
      <c r="HUN57" s="390">
        <f t="shared" si="378"/>
        <v>0</v>
      </c>
      <c r="HUO57" s="389"/>
      <c r="HUP57" s="389"/>
      <c r="HUQ57" s="389"/>
      <c r="HUR57" s="389"/>
      <c r="HUS57" s="389"/>
      <c r="HUT57" s="389"/>
      <c r="HUU57" s="389"/>
      <c r="HUV57" s="389"/>
      <c r="HUW57" s="389"/>
      <c r="HUX57" s="389"/>
      <c r="HUY57" s="390">
        <f t="shared" ref="HUY57:HVD57" si="379">HUY58-HUY61</f>
        <v>0</v>
      </c>
      <c r="HUZ57" s="390">
        <f t="shared" si="379"/>
        <v>0</v>
      </c>
      <c r="HVA57" s="390">
        <f t="shared" si="379"/>
        <v>0</v>
      </c>
      <c r="HVB57" s="390">
        <f t="shared" si="379"/>
        <v>0</v>
      </c>
      <c r="HVC57" s="390">
        <f t="shared" si="379"/>
        <v>0</v>
      </c>
      <c r="HVD57" s="390">
        <f t="shared" si="379"/>
        <v>0</v>
      </c>
      <c r="HVE57" s="389"/>
      <c r="HVF57" s="389"/>
      <c r="HVG57" s="389"/>
      <c r="HVH57" s="389"/>
      <c r="HVI57" s="389"/>
      <c r="HVJ57" s="389"/>
      <c r="HVK57" s="389"/>
      <c r="HVL57" s="389"/>
      <c r="HVM57" s="389"/>
      <c r="HVN57" s="389"/>
      <c r="HVO57" s="390">
        <f t="shared" ref="HVO57:HVT57" si="380">HVO58-HVO61</f>
        <v>0</v>
      </c>
      <c r="HVP57" s="390">
        <f t="shared" si="380"/>
        <v>0</v>
      </c>
      <c r="HVQ57" s="390">
        <f t="shared" si="380"/>
        <v>0</v>
      </c>
      <c r="HVR57" s="390">
        <f t="shared" si="380"/>
        <v>0</v>
      </c>
      <c r="HVS57" s="390">
        <f t="shared" si="380"/>
        <v>0</v>
      </c>
      <c r="HVT57" s="390">
        <f t="shared" si="380"/>
        <v>0</v>
      </c>
      <c r="HVU57" s="389"/>
      <c r="HVV57" s="389"/>
      <c r="HVW57" s="389"/>
      <c r="HVX57" s="389"/>
      <c r="HVY57" s="389"/>
      <c r="HVZ57" s="389"/>
      <c r="HWA57" s="389"/>
      <c r="HWB57" s="389"/>
      <c r="HWC57" s="389"/>
      <c r="HWD57" s="389"/>
      <c r="HWE57" s="390">
        <f t="shared" ref="HWE57:HWJ57" si="381">HWE58-HWE61</f>
        <v>0</v>
      </c>
      <c r="HWF57" s="390">
        <f t="shared" si="381"/>
        <v>0</v>
      </c>
      <c r="HWG57" s="390">
        <f t="shared" si="381"/>
        <v>0</v>
      </c>
      <c r="HWH57" s="390">
        <f t="shared" si="381"/>
        <v>0</v>
      </c>
      <c r="HWI57" s="390">
        <f t="shared" si="381"/>
        <v>0</v>
      </c>
      <c r="HWJ57" s="390">
        <f t="shared" si="381"/>
        <v>0</v>
      </c>
      <c r="HWK57" s="389"/>
      <c r="HWL57" s="389"/>
      <c r="HWM57" s="389"/>
      <c r="HWN57" s="389"/>
      <c r="HWO57" s="389"/>
      <c r="HWP57" s="389"/>
      <c r="HWQ57" s="389"/>
      <c r="HWR57" s="389"/>
      <c r="HWS57" s="389"/>
      <c r="HWT57" s="389"/>
      <c r="HWU57" s="390">
        <f t="shared" ref="HWU57:HWZ57" si="382">HWU58-HWU61</f>
        <v>0</v>
      </c>
      <c r="HWV57" s="390">
        <f t="shared" si="382"/>
        <v>0</v>
      </c>
      <c r="HWW57" s="390">
        <f t="shared" si="382"/>
        <v>0</v>
      </c>
      <c r="HWX57" s="390">
        <f t="shared" si="382"/>
        <v>0</v>
      </c>
      <c r="HWY57" s="390">
        <f t="shared" si="382"/>
        <v>0</v>
      </c>
      <c r="HWZ57" s="390">
        <f t="shared" si="382"/>
        <v>0</v>
      </c>
      <c r="HXA57" s="389"/>
      <c r="HXB57" s="389"/>
      <c r="HXC57" s="389"/>
      <c r="HXD57" s="389"/>
      <c r="HXE57" s="389"/>
      <c r="HXF57" s="389"/>
      <c r="HXG57" s="389"/>
      <c r="HXH57" s="389"/>
      <c r="HXI57" s="389"/>
      <c r="HXJ57" s="389"/>
      <c r="HXK57" s="390">
        <f t="shared" ref="HXK57:HXP57" si="383">HXK58-HXK61</f>
        <v>0</v>
      </c>
      <c r="HXL57" s="390">
        <f t="shared" si="383"/>
        <v>0</v>
      </c>
      <c r="HXM57" s="390">
        <f t="shared" si="383"/>
        <v>0</v>
      </c>
      <c r="HXN57" s="390">
        <f t="shared" si="383"/>
        <v>0</v>
      </c>
      <c r="HXO57" s="390">
        <f t="shared" si="383"/>
        <v>0</v>
      </c>
      <c r="HXP57" s="390">
        <f t="shared" si="383"/>
        <v>0</v>
      </c>
      <c r="HXQ57" s="389"/>
      <c r="HXR57" s="389"/>
      <c r="HXS57" s="389"/>
      <c r="HXT57" s="389"/>
      <c r="HXU57" s="389"/>
      <c r="HXV57" s="389"/>
      <c r="HXW57" s="389"/>
      <c r="HXX57" s="389"/>
      <c r="HXY57" s="389"/>
      <c r="HXZ57" s="389"/>
      <c r="HYA57" s="390">
        <f t="shared" ref="HYA57:HYF57" si="384">HYA58-HYA61</f>
        <v>0</v>
      </c>
      <c r="HYB57" s="390">
        <f t="shared" si="384"/>
        <v>0</v>
      </c>
      <c r="HYC57" s="390">
        <f t="shared" si="384"/>
        <v>0</v>
      </c>
      <c r="HYD57" s="390">
        <f t="shared" si="384"/>
        <v>0</v>
      </c>
      <c r="HYE57" s="390">
        <f t="shared" si="384"/>
        <v>0</v>
      </c>
      <c r="HYF57" s="390">
        <f t="shared" si="384"/>
        <v>0</v>
      </c>
      <c r="HYG57" s="389"/>
      <c r="HYH57" s="389"/>
      <c r="HYI57" s="389"/>
      <c r="HYJ57" s="389"/>
      <c r="HYK57" s="389"/>
      <c r="HYL57" s="389"/>
      <c r="HYM57" s="389"/>
      <c r="HYN57" s="389"/>
      <c r="HYO57" s="389"/>
      <c r="HYP57" s="389"/>
      <c r="HYQ57" s="390">
        <f t="shared" ref="HYQ57:HYV57" si="385">HYQ58-HYQ61</f>
        <v>0</v>
      </c>
      <c r="HYR57" s="390">
        <f t="shared" si="385"/>
        <v>0</v>
      </c>
      <c r="HYS57" s="390">
        <f t="shared" si="385"/>
        <v>0</v>
      </c>
      <c r="HYT57" s="390">
        <f t="shared" si="385"/>
        <v>0</v>
      </c>
      <c r="HYU57" s="390">
        <f t="shared" si="385"/>
        <v>0</v>
      </c>
      <c r="HYV57" s="390">
        <f t="shared" si="385"/>
        <v>0</v>
      </c>
      <c r="HYW57" s="389"/>
      <c r="HYX57" s="389"/>
      <c r="HYY57" s="389"/>
      <c r="HYZ57" s="389"/>
      <c r="HZA57" s="389"/>
      <c r="HZB57" s="389"/>
      <c r="HZC57" s="389"/>
      <c r="HZD57" s="389"/>
      <c r="HZE57" s="389"/>
      <c r="HZF57" s="389"/>
      <c r="HZG57" s="390">
        <f t="shared" ref="HZG57:HZL57" si="386">HZG58-HZG61</f>
        <v>0</v>
      </c>
      <c r="HZH57" s="390">
        <f t="shared" si="386"/>
        <v>0</v>
      </c>
      <c r="HZI57" s="390">
        <f t="shared" si="386"/>
        <v>0</v>
      </c>
      <c r="HZJ57" s="390">
        <f t="shared" si="386"/>
        <v>0</v>
      </c>
      <c r="HZK57" s="390">
        <f t="shared" si="386"/>
        <v>0</v>
      </c>
      <c r="HZL57" s="390">
        <f t="shared" si="386"/>
        <v>0</v>
      </c>
      <c r="HZM57" s="389"/>
      <c r="HZN57" s="389"/>
      <c r="HZO57" s="389"/>
      <c r="HZP57" s="389"/>
      <c r="HZQ57" s="389"/>
      <c r="HZR57" s="389"/>
      <c r="HZS57" s="389"/>
      <c r="HZT57" s="389"/>
      <c r="HZU57" s="389"/>
      <c r="HZV57" s="389"/>
      <c r="HZW57" s="390">
        <f t="shared" ref="HZW57:IAB57" si="387">HZW58-HZW61</f>
        <v>0</v>
      </c>
      <c r="HZX57" s="390">
        <f t="shared" si="387"/>
        <v>0</v>
      </c>
      <c r="HZY57" s="390">
        <f t="shared" si="387"/>
        <v>0</v>
      </c>
      <c r="HZZ57" s="390">
        <f t="shared" si="387"/>
        <v>0</v>
      </c>
      <c r="IAA57" s="390">
        <f t="shared" si="387"/>
        <v>0</v>
      </c>
      <c r="IAB57" s="390">
        <f t="shared" si="387"/>
        <v>0</v>
      </c>
      <c r="IAC57" s="389"/>
      <c r="IAD57" s="389"/>
      <c r="IAE57" s="389"/>
      <c r="IAF57" s="389"/>
      <c r="IAG57" s="389"/>
      <c r="IAH57" s="389"/>
      <c r="IAI57" s="389"/>
      <c r="IAJ57" s="389"/>
      <c r="IAK57" s="389"/>
      <c r="IAL57" s="389"/>
      <c r="IAM57" s="390">
        <f t="shared" ref="IAM57:IAR57" si="388">IAM58-IAM61</f>
        <v>0</v>
      </c>
      <c r="IAN57" s="390">
        <f t="shared" si="388"/>
        <v>0</v>
      </c>
      <c r="IAO57" s="390">
        <f t="shared" si="388"/>
        <v>0</v>
      </c>
      <c r="IAP57" s="390">
        <f t="shared" si="388"/>
        <v>0</v>
      </c>
      <c r="IAQ57" s="390">
        <f t="shared" si="388"/>
        <v>0</v>
      </c>
      <c r="IAR57" s="390">
        <f t="shared" si="388"/>
        <v>0</v>
      </c>
      <c r="IAS57" s="389"/>
      <c r="IAT57" s="389"/>
      <c r="IAU57" s="389"/>
      <c r="IAV57" s="389"/>
      <c r="IAW57" s="389"/>
      <c r="IAX57" s="389"/>
      <c r="IAY57" s="389"/>
      <c r="IAZ57" s="389"/>
      <c r="IBA57" s="389"/>
      <c r="IBB57" s="389"/>
      <c r="IBC57" s="390">
        <f t="shared" ref="IBC57:IBH57" si="389">IBC58-IBC61</f>
        <v>0</v>
      </c>
      <c r="IBD57" s="390">
        <f t="shared" si="389"/>
        <v>0</v>
      </c>
      <c r="IBE57" s="390">
        <f t="shared" si="389"/>
        <v>0</v>
      </c>
      <c r="IBF57" s="390">
        <f t="shared" si="389"/>
        <v>0</v>
      </c>
      <c r="IBG57" s="390">
        <f t="shared" si="389"/>
        <v>0</v>
      </c>
      <c r="IBH57" s="390">
        <f t="shared" si="389"/>
        <v>0</v>
      </c>
      <c r="IBI57" s="389"/>
      <c r="IBJ57" s="389"/>
      <c r="IBK57" s="389"/>
      <c r="IBL57" s="389"/>
      <c r="IBM57" s="389"/>
      <c r="IBN57" s="389"/>
      <c r="IBO57" s="389"/>
      <c r="IBP57" s="389"/>
      <c r="IBQ57" s="389"/>
      <c r="IBR57" s="389"/>
      <c r="IBS57" s="390">
        <f t="shared" ref="IBS57:IBX57" si="390">IBS58-IBS61</f>
        <v>0</v>
      </c>
      <c r="IBT57" s="390">
        <f t="shared" si="390"/>
        <v>0</v>
      </c>
      <c r="IBU57" s="390">
        <f t="shared" si="390"/>
        <v>0</v>
      </c>
      <c r="IBV57" s="390">
        <f t="shared" si="390"/>
        <v>0</v>
      </c>
      <c r="IBW57" s="390">
        <f t="shared" si="390"/>
        <v>0</v>
      </c>
      <c r="IBX57" s="390">
        <f t="shared" si="390"/>
        <v>0</v>
      </c>
      <c r="IBY57" s="389"/>
      <c r="IBZ57" s="389"/>
      <c r="ICA57" s="389"/>
      <c r="ICB57" s="389"/>
      <c r="ICC57" s="389"/>
      <c r="ICD57" s="389"/>
      <c r="ICE57" s="389"/>
      <c r="ICF57" s="389"/>
      <c r="ICG57" s="389"/>
      <c r="ICH57" s="389"/>
      <c r="ICI57" s="390">
        <f t="shared" ref="ICI57:ICN57" si="391">ICI58-ICI61</f>
        <v>0</v>
      </c>
      <c r="ICJ57" s="390">
        <f t="shared" si="391"/>
        <v>0</v>
      </c>
      <c r="ICK57" s="390">
        <f t="shared" si="391"/>
        <v>0</v>
      </c>
      <c r="ICL57" s="390">
        <f t="shared" si="391"/>
        <v>0</v>
      </c>
      <c r="ICM57" s="390">
        <f t="shared" si="391"/>
        <v>0</v>
      </c>
      <c r="ICN57" s="390">
        <f t="shared" si="391"/>
        <v>0</v>
      </c>
      <c r="ICO57" s="389"/>
      <c r="ICP57" s="389"/>
      <c r="ICQ57" s="389"/>
      <c r="ICR57" s="389"/>
      <c r="ICS57" s="389"/>
      <c r="ICT57" s="389"/>
      <c r="ICU57" s="389"/>
      <c r="ICV57" s="389"/>
      <c r="ICW57" s="389"/>
      <c r="ICX57" s="389"/>
      <c r="ICY57" s="390">
        <f t="shared" ref="ICY57:IDD57" si="392">ICY58-ICY61</f>
        <v>0</v>
      </c>
      <c r="ICZ57" s="390">
        <f t="shared" si="392"/>
        <v>0</v>
      </c>
      <c r="IDA57" s="390">
        <f t="shared" si="392"/>
        <v>0</v>
      </c>
      <c r="IDB57" s="390">
        <f t="shared" si="392"/>
        <v>0</v>
      </c>
      <c r="IDC57" s="390">
        <f t="shared" si="392"/>
        <v>0</v>
      </c>
      <c r="IDD57" s="390">
        <f t="shared" si="392"/>
        <v>0</v>
      </c>
      <c r="IDE57" s="389"/>
      <c r="IDF57" s="389"/>
      <c r="IDG57" s="389"/>
      <c r="IDH57" s="389"/>
      <c r="IDI57" s="389"/>
      <c r="IDJ57" s="389"/>
      <c r="IDK57" s="389"/>
      <c r="IDL57" s="389"/>
      <c r="IDM57" s="389"/>
      <c r="IDN57" s="389"/>
      <c r="IDO57" s="390">
        <f t="shared" ref="IDO57:IDT57" si="393">IDO58-IDO61</f>
        <v>0</v>
      </c>
      <c r="IDP57" s="390">
        <f t="shared" si="393"/>
        <v>0</v>
      </c>
      <c r="IDQ57" s="390">
        <f t="shared" si="393"/>
        <v>0</v>
      </c>
      <c r="IDR57" s="390">
        <f t="shared" si="393"/>
        <v>0</v>
      </c>
      <c r="IDS57" s="390">
        <f t="shared" si="393"/>
        <v>0</v>
      </c>
      <c r="IDT57" s="390">
        <f t="shared" si="393"/>
        <v>0</v>
      </c>
      <c r="IDU57" s="389"/>
      <c r="IDV57" s="389"/>
      <c r="IDW57" s="389"/>
      <c r="IDX57" s="389"/>
      <c r="IDY57" s="389"/>
      <c r="IDZ57" s="389"/>
      <c r="IEA57" s="389"/>
      <c r="IEB57" s="389"/>
      <c r="IEC57" s="389"/>
      <c r="IED57" s="389"/>
      <c r="IEE57" s="390">
        <f t="shared" ref="IEE57:IEJ57" si="394">IEE58-IEE61</f>
        <v>0</v>
      </c>
      <c r="IEF57" s="390">
        <f t="shared" si="394"/>
        <v>0</v>
      </c>
      <c r="IEG57" s="390">
        <f t="shared" si="394"/>
        <v>0</v>
      </c>
      <c r="IEH57" s="390">
        <f t="shared" si="394"/>
        <v>0</v>
      </c>
      <c r="IEI57" s="390">
        <f t="shared" si="394"/>
        <v>0</v>
      </c>
      <c r="IEJ57" s="390">
        <f t="shared" si="394"/>
        <v>0</v>
      </c>
      <c r="IEK57" s="389"/>
      <c r="IEL57" s="389"/>
      <c r="IEM57" s="389"/>
      <c r="IEN57" s="389"/>
      <c r="IEO57" s="389"/>
      <c r="IEP57" s="389"/>
      <c r="IEQ57" s="389"/>
      <c r="IER57" s="389"/>
      <c r="IES57" s="389"/>
      <c r="IET57" s="389"/>
      <c r="IEU57" s="390">
        <f t="shared" ref="IEU57:IEZ57" si="395">IEU58-IEU61</f>
        <v>0</v>
      </c>
      <c r="IEV57" s="390">
        <f t="shared" si="395"/>
        <v>0</v>
      </c>
      <c r="IEW57" s="390">
        <f t="shared" si="395"/>
        <v>0</v>
      </c>
      <c r="IEX57" s="390">
        <f t="shared" si="395"/>
        <v>0</v>
      </c>
      <c r="IEY57" s="390">
        <f t="shared" si="395"/>
        <v>0</v>
      </c>
      <c r="IEZ57" s="390">
        <f t="shared" si="395"/>
        <v>0</v>
      </c>
      <c r="IFA57" s="389"/>
      <c r="IFB57" s="389"/>
      <c r="IFC57" s="389"/>
      <c r="IFD57" s="389"/>
      <c r="IFE57" s="389"/>
      <c r="IFF57" s="389"/>
      <c r="IFG57" s="389"/>
      <c r="IFH57" s="389"/>
      <c r="IFI57" s="389"/>
      <c r="IFJ57" s="389"/>
      <c r="IFK57" s="390">
        <f t="shared" ref="IFK57:IFP57" si="396">IFK58-IFK61</f>
        <v>0</v>
      </c>
      <c r="IFL57" s="390">
        <f t="shared" si="396"/>
        <v>0</v>
      </c>
      <c r="IFM57" s="390">
        <f t="shared" si="396"/>
        <v>0</v>
      </c>
      <c r="IFN57" s="390">
        <f t="shared" si="396"/>
        <v>0</v>
      </c>
      <c r="IFO57" s="390">
        <f t="shared" si="396"/>
        <v>0</v>
      </c>
      <c r="IFP57" s="390">
        <f t="shared" si="396"/>
        <v>0</v>
      </c>
      <c r="IFQ57" s="389"/>
      <c r="IFR57" s="389"/>
      <c r="IFS57" s="389"/>
      <c r="IFT57" s="389"/>
      <c r="IFU57" s="389"/>
      <c r="IFV57" s="389"/>
      <c r="IFW57" s="389"/>
      <c r="IFX57" s="389"/>
      <c r="IFY57" s="389"/>
      <c r="IFZ57" s="389"/>
      <c r="IGA57" s="390">
        <f t="shared" ref="IGA57:IGF57" si="397">IGA58-IGA61</f>
        <v>0</v>
      </c>
      <c r="IGB57" s="390">
        <f t="shared" si="397"/>
        <v>0</v>
      </c>
      <c r="IGC57" s="390">
        <f t="shared" si="397"/>
        <v>0</v>
      </c>
      <c r="IGD57" s="390">
        <f t="shared" si="397"/>
        <v>0</v>
      </c>
      <c r="IGE57" s="390">
        <f t="shared" si="397"/>
        <v>0</v>
      </c>
      <c r="IGF57" s="390">
        <f t="shared" si="397"/>
        <v>0</v>
      </c>
      <c r="IGG57" s="389"/>
      <c r="IGH57" s="389"/>
      <c r="IGI57" s="389"/>
      <c r="IGJ57" s="389"/>
      <c r="IGK57" s="389"/>
      <c r="IGL57" s="389"/>
      <c r="IGM57" s="389"/>
      <c r="IGN57" s="389"/>
      <c r="IGO57" s="389"/>
      <c r="IGP57" s="389"/>
      <c r="IGQ57" s="390">
        <f t="shared" ref="IGQ57:IGV57" si="398">IGQ58-IGQ61</f>
        <v>0</v>
      </c>
      <c r="IGR57" s="390">
        <f t="shared" si="398"/>
        <v>0</v>
      </c>
      <c r="IGS57" s="390">
        <f t="shared" si="398"/>
        <v>0</v>
      </c>
      <c r="IGT57" s="390">
        <f t="shared" si="398"/>
        <v>0</v>
      </c>
      <c r="IGU57" s="390">
        <f t="shared" si="398"/>
        <v>0</v>
      </c>
      <c r="IGV57" s="390">
        <f t="shared" si="398"/>
        <v>0</v>
      </c>
      <c r="IGW57" s="389"/>
      <c r="IGX57" s="389"/>
      <c r="IGY57" s="389"/>
      <c r="IGZ57" s="389"/>
      <c r="IHA57" s="389"/>
      <c r="IHB57" s="389"/>
      <c r="IHC57" s="389"/>
      <c r="IHD57" s="389"/>
      <c r="IHE57" s="389"/>
      <c r="IHF57" s="389"/>
      <c r="IHG57" s="390">
        <f t="shared" ref="IHG57:IHL57" si="399">IHG58-IHG61</f>
        <v>0</v>
      </c>
      <c r="IHH57" s="390">
        <f t="shared" si="399"/>
        <v>0</v>
      </c>
      <c r="IHI57" s="390">
        <f t="shared" si="399"/>
        <v>0</v>
      </c>
      <c r="IHJ57" s="390">
        <f t="shared" si="399"/>
        <v>0</v>
      </c>
      <c r="IHK57" s="390">
        <f t="shared" si="399"/>
        <v>0</v>
      </c>
      <c r="IHL57" s="390">
        <f t="shared" si="399"/>
        <v>0</v>
      </c>
      <c r="IHM57" s="389"/>
      <c r="IHN57" s="389"/>
      <c r="IHO57" s="389"/>
      <c r="IHP57" s="389"/>
      <c r="IHQ57" s="389"/>
      <c r="IHR57" s="389"/>
      <c r="IHS57" s="389"/>
      <c r="IHT57" s="389"/>
      <c r="IHU57" s="389"/>
      <c r="IHV57" s="389"/>
      <c r="IHW57" s="390">
        <f t="shared" ref="IHW57:IIB57" si="400">IHW58-IHW61</f>
        <v>0</v>
      </c>
      <c r="IHX57" s="390">
        <f t="shared" si="400"/>
        <v>0</v>
      </c>
      <c r="IHY57" s="390">
        <f t="shared" si="400"/>
        <v>0</v>
      </c>
      <c r="IHZ57" s="390">
        <f t="shared" si="400"/>
        <v>0</v>
      </c>
      <c r="IIA57" s="390">
        <f t="shared" si="400"/>
        <v>0</v>
      </c>
      <c r="IIB57" s="390">
        <f t="shared" si="400"/>
        <v>0</v>
      </c>
      <c r="IIC57" s="389"/>
      <c r="IID57" s="389"/>
      <c r="IIE57" s="389"/>
      <c r="IIF57" s="389"/>
      <c r="IIG57" s="389"/>
      <c r="IIH57" s="389"/>
      <c r="III57" s="389"/>
      <c r="IIJ57" s="389"/>
      <c r="IIK57" s="389"/>
      <c r="IIL57" s="389"/>
      <c r="IIM57" s="390">
        <f t="shared" ref="IIM57:IIR57" si="401">IIM58-IIM61</f>
        <v>0</v>
      </c>
      <c r="IIN57" s="390">
        <f t="shared" si="401"/>
        <v>0</v>
      </c>
      <c r="IIO57" s="390">
        <f t="shared" si="401"/>
        <v>0</v>
      </c>
      <c r="IIP57" s="390">
        <f t="shared" si="401"/>
        <v>0</v>
      </c>
      <c r="IIQ57" s="390">
        <f t="shared" si="401"/>
        <v>0</v>
      </c>
      <c r="IIR57" s="390">
        <f t="shared" si="401"/>
        <v>0</v>
      </c>
      <c r="IIS57" s="389"/>
      <c r="IIT57" s="389"/>
      <c r="IIU57" s="389"/>
      <c r="IIV57" s="389"/>
      <c r="IIW57" s="389"/>
      <c r="IIX57" s="389"/>
      <c r="IIY57" s="389"/>
      <c r="IIZ57" s="389"/>
      <c r="IJA57" s="389"/>
      <c r="IJB57" s="389"/>
      <c r="IJC57" s="390">
        <f t="shared" ref="IJC57:IJH57" si="402">IJC58-IJC61</f>
        <v>0</v>
      </c>
      <c r="IJD57" s="390">
        <f t="shared" si="402"/>
        <v>0</v>
      </c>
      <c r="IJE57" s="390">
        <f t="shared" si="402"/>
        <v>0</v>
      </c>
      <c r="IJF57" s="390">
        <f t="shared" si="402"/>
        <v>0</v>
      </c>
      <c r="IJG57" s="390">
        <f t="shared" si="402"/>
        <v>0</v>
      </c>
      <c r="IJH57" s="390">
        <f t="shared" si="402"/>
        <v>0</v>
      </c>
      <c r="IJI57" s="389"/>
      <c r="IJJ57" s="389"/>
      <c r="IJK57" s="389"/>
      <c r="IJL57" s="389"/>
      <c r="IJM57" s="389"/>
      <c r="IJN57" s="389"/>
      <c r="IJO57" s="389"/>
      <c r="IJP57" s="389"/>
      <c r="IJQ57" s="389"/>
      <c r="IJR57" s="389"/>
      <c r="IJS57" s="390">
        <f t="shared" ref="IJS57:IJX57" si="403">IJS58-IJS61</f>
        <v>0</v>
      </c>
      <c r="IJT57" s="390">
        <f t="shared" si="403"/>
        <v>0</v>
      </c>
      <c r="IJU57" s="390">
        <f t="shared" si="403"/>
        <v>0</v>
      </c>
      <c r="IJV57" s="390">
        <f t="shared" si="403"/>
        <v>0</v>
      </c>
      <c r="IJW57" s="390">
        <f t="shared" si="403"/>
        <v>0</v>
      </c>
      <c r="IJX57" s="390">
        <f t="shared" si="403"/>
        <v>0</v>
      </c>
      <c r="IJY57" s="389"/>
      <c r="IJZ57" s="389"/>
      <c r="IKA57" s="389"/>
      <c r="IKB57" s="389"/>
      <c r="IKC57" s="389"/>
      <c r="IKD57" s="389"/>
      <c r="IKE57" s="389"/>
      <c r="IKF57" s="389"/>
      <c r="IKG57" s="389"/>
      <c r="IKH57" s="389"/>
      <c r="IKI57" s="390">
        <f t="shared" ref="IKI57:IKN57" si="404">IKI58-IKI61</f>
        <v>0</v>
      </c>
      <c r="IKJ57" s="390">
        <f t="shared" si="404"/>
        <v>0</v>
      </c>
      <c r="IKK57" s="390">
        <f t="shared" si="404"/>
        <v>0</v>
      </c>
      <c r="IKL57" s="390">
        <f t="shared" si="404"/>
        <v>0</v>
      </c>
      <c r="IKM57" s="390">
        <f t="shared" si="404"/>
        <v>0</v>
      </c>
      <c r="IKN57" s="390">
        <f t="shared" si="404"/>
        <v>0</v>
      </c>
      <c r="IKO57" s="389"/>
      <c r="IKP57" s="389"/>
      <c r="IKQ57" s="389"/>
      <c r="IKR57" s="389"/>
      <c r="IKS57" s="389"/>
      <c r="IKT57" s="389"/>
      <c r="IKU57" s="389"/>
      <c r="IKV57" s="389"/>
      <c r="IKW57" s="389"/>
      <c r="IKX57" s="389"/>
      <c r="IKY57" s="390">
        <f t="shared" ref="IKY57:ILD57" si="405">IKY58-IKY61</f>
        <v>0</v>
      </c>
      <c r="IKZ57" s="390">
        <f t="shared" si="405"/>
        <v>0</v>
      </c>
      <c r="ILA57" s="390">
        <f t="shared" si="405"/>
        <v>0</v>
      </c>
      <c r="ILB57" s="390">
        <f t="shared" si="405"/>
        <v>0</v>
      </c>
      <c r="ILC57" s="390">
        <f t="shared" si="405"/>
        <v>0</v>
      </c>
      <c r="ILD57" s="390">
        <f t="shared" si="405"/>
        <v>0</v>
      </c>
      <c r="ILE57" s="389"/>
      <c r="ILF57" s="389"/>
      <c r="ILG57" s="389"/>
      <c r="ILH57" s="389"/>
      <c r="ILI57" s="389"/>
      <c r="ILJ57" s="389"/>
      <c r="ILK57" s="389"/>
      <c r="ILL57" s="389"/>
      <c r="ILM57" s="389"/>
      <c r="ILN57" s="389"/>
      <c r="ILO57" s="390">
        <f t="shared" ref="ILO57:ILT57" si="406">ILO58-ILO61</f>
        <v>0</v>
      </c>
      <c r="ILP57" s="390">
        <f t="shared" si="406"/>
        <v>0</v>
      </c>
      <c r="ILQ57" s="390">
        <f t="shared" si="406"/>
        <v>0</v>
      </c>
      <c r="ILR57" s="390">
        <f t="shared" si="406"/>
        <v>0</v>
      </c>
      <c r="ILS57" s="390">
        <f t="shared" si="406"/>
        <v>0</v>
      </c>
      <c r="ILT57" s="390">
        <f t="shared" si="406"/>
        <v>0</v>
      </c>
      <c r="ILU57" s="389"/>
      <c r="ILV57" s="389"/>
      <c r="ILW57" s="389"/>
      <c r="ILX57" s="389"/>
      <c r="ILY57" s="389"/>
      <c r="ILZ57" s="389"/>
      <c r="IMA57" s="389"/>
      <c r="IMB57" s="389"/>
      <c r="IMC57" s="389"/>
      <c r="IMD57" s="389"/>
      <c r="IME57" s="390">
        <f t="shared" ref="IME57:IMJ57" si="407">IME58-IME61</f>
        <v>0</v>
      </c>
      <c r="IMF57" s="390">
        <f t="shared" si="407"/>
        <v>0</v>
      </c>
      <c r="IMG57" s="390">
        <f t="shared" si="407"/>
        <v>0</v>
      </c>
      <c r="IMH57" s="390">
        <f t="shared" si="407"/>
        <v>0</v>
      </c>
      <c r="IMI57" s="390">
        <f t="shared" si="407"/>
        <v>0</v>
      </c>
      <c r="IMJ57" s="390">
        <f t="shared" si="407"/>
        <v>0</v>
      </c>
      <c r="IMK57" s="389"/>
      <c r="IML57" s="389"/>
      <c r="IMM57" s="389"/>
      <c r="IMN57" s="389"/>
      <c r="IMO57" s="389"/>
      <c r="IMP57" s="389"/>
      <c r="IMQ57" s="389"/>
      <c r="IMR57" s="389"/>
      <c r="IMS57" s="389"/>
      <c r="IMT57" s="389"/>
      <c r="IMU57" s="390">
        <f t="shared" ref="IMU57:IMZ57" si="408">IMU58-IMU61</f>
        <v>0</v>
      </c>
      <c r="IMV57" s="390">
        <f t="shared" si="408"/>
        <v>0</v>
      </c>
      <c r="IMW57" s="390">
        <f t="shared" si="408"/>
        <v>0</v>
      </c>
      <c r="IMX57" s="390">
        <f t="shared" si="408"/>
        <v>0</v>
      </c>
      <c r="IMY57" s="390">
        <f t="shared" si="408"/>
        <v>0</v>
      </c>
      <c r="IMZ57" s="390">
        <f t="shared" si="408"/>
        <v>0</v>
      </c>
      <c r="INA57" s="389"/>
      <c r="INB57" s="389"/>
      <c r="INC57" s="389"/>
      <c r="IND57" s="389"/>
      <c r="INE57" s="389"/>
      <c r="INF57" s="389"/>
      <c r="ING57" s="389"/>
      <c r="INH57" s="389"/>
      <c r="INI57" s="389"/>
      <c r="INJ57" s="389"/>
      <c r="INK57" s="390">
        <f t="shared" ref="INK57:INP57" si="409">INK58-INK61</f>
        <v>0</v>
      </c>
      <c r="INL57" s="390">
        <f t="shared" si="409"/>
        <v>0</v>
      </c>
      <c r="INM57" s="390">
        <f t="shared" si="409"/>
        <v>0</v>
      </c>
      <c r="INN57" s="390">
        <f t="shared" si="409"/>
        <v>0</v>
      </c>
      <c r="INO57" s="390">
        <f t="shared" si="409"/>
        <v>0</v>
      </c>
      <c r="INP57" s="390">
        <f t="shared" si="409"/>
        <v>0</v>
      </c>
      <c r="INQ57" s="389"/>
      <c r="INR57" s="389"/>
      <c r="INS57" s="389"/>
      <c r="INT57" s="389"/>
      <c r="INU57" s="389"/>
      <c r="INV57" s="389"/>
      <c r="INW57" s="389"/>
      <c r="INX57" s="389"/>
      <c r="INY57" s="389"/>
      <c r="INZ57" s="389"/>
      <c r="IOA57" s="390">
        <f t="shared" ref="IOA57:IOF57" si="410">IOA58-IOA61</f>
        <v>0</v>
      </c>
      <c r="IOB57" s="390">
        <f t="shared" si="410"/>
        <v>0</v>
      </c>
      <c r="IOC57" s="390">
        <f t="shared" si="410"/>
        <v>0</v>
      </c>
      <c r="IOD57" s="390">
        <f t="shared" si="410"/>
        <v>0</v>
      </c>
      <c r="IOE57" s="390">
        <f t="shared" si="410"/>
        <v>0</v>
      </c>
      <c r="IOF57" s="390">
        <f t="shared" si="410"/>
        <v>0</v>
      </c>
      <c r="IOG57" s="389"/>
      <c r="IOH57" s="389"/>
      <c r="IOI57" s="389"/>
      <c r="IOJ57" s="389"/>
      <c r="IOK57" s="389"/>
      <c r="IOL57" s="389"/>
      <c r="IOM57" s="389"/>
      <c r="ION57" s="389"/>
      <c r="IOO57" s="389"/>
      <c r="IOP57" s="389"/>
      <c r="IOQ57" s="390">
        <f t="shared" ref="IOQ57:IOV57" si="411">IOQ58-IOQ61</f>
        <v>0</v>
      </c>
      <c r="IOR57" s="390">
        <f t="shared" si="411"/>
        <v>0</v>
      </c>
      <c r="IOS57" s="390">
        <f t="shared" si="411"/>
        <v>0</v>
      </c>
      <c r="IOT57" s="390">
        <f t="shared" si="411"/>
        <v>0</v>
      </c>
      <c r="IOU57" s="390">
        <f t="shared" si="411"/>
        <v>0</v>
      </c>
      <c r="IOV57" s="390">
        <f t="shared" si="411"/>
        <v>0</v>
      </c>
      <c r="IOW57" s="389"/>
      <c r="IOX57" s="389"/>
      <c r="IOY57" s="389"/>
      <c r="IOZ57" s="389"/>
      <c r="IPA57" s="389"/>
      <c r="IPB57" s="389"/>
      <c r="IPC57" s="389"/>
      <c r="IPD57" s="389"/>
      <c r="IPE57" s="389"/>
      <c r="IPF57" s="389"/>
      <c r="IPG57" s="390">
        <f t="shared" ref="IPG57:IPL57" si="412">IPG58-IPG61</f>
        <v>0</v>
      </c>
      <c r="IPH57" s="390">
        <f t="shared" si="412"/>
        <v>0</v>
      </c>
      <c r="IPI57" s="390">
        <f t="shared" si="412"/>
        <v>0</v>
      </c>
      <c r="IPJ57" s="390">
        <f t="shared" si="412"/>
        <v>0</v>
      </c>
      <c r="IPK57" s="390">
        <f t="shared" si="412"/>
        <v>0</v>
      </c>
      <c r="IPL57" s="390">
        <f t="shared" si="412"/>
        <v>0</v>
      </c>
      <c r="IPM57" s="389"/>
      <c r="IPN57" s="389"/>
      <c r="IPO57" s="389"/>
      <c r="IPP57" s="389"/>
      <c r="IPQ57" s="389"/>
      <c r="IPR57" s="389"/>
      <c r="IPS57" s="389"/>
      <c r="IPT57" s="389"/>
      <c r="IPU57" s="389"/>
      <c r="IPV57" s="389"/>
      <c r="IPW57" s="390">
        <f t="shared" ref="IPW57:IQB57" si="413">IPW58-IPW61</f>
        <v>0</v>
      </c>
      <c r="IPX57" s="390">
        <f t="shared" si="413"/>
        <v>0</v>
      </c>
      <c r="IPY57" s="390">
        <f t="shared" si="413"/>
        <v>0</v>
      </c>
      <c r="IPZ57" s="390">
        <f t="shared" si="413"/>
        <v>0</v>
      </c>
      <c r="IQA57" s="390">
        <f t="shared" si="413"/>
        <v>0</v>
      </c>
      <c r="IQB57" s="390">
        <f t="shared" si="413"/>
        <v>0</v>
      </c>
      <c r="IQC57" s="389"/>
      <c r="IQD57" s="389"/>
      <c r="IQE57" s="389"/>
      <c r="IQF57" s="389"/>
      <c r="IQG57" s="389"/>
      <c r="IQH57" s="389"/>
      <c r="IQI57" s="389"/>
      <c r="IQJ57" s="389"/>
      <c r="IQK57" s="389"/>
      <c r="IQL57" s="389"/>
      <c r="IQM57" s="390">
        <f t="shared" ref="IQM57:IQR57" si="414">IQM58-IQM61</f>
        <v>0</v>
      </c>
      <c r="IQN57" s="390">
        <f t="shared" si="414"/>
        <v>0</v>
      </c>
      <c r="IQO57" s="390">
        <f t="shared" si="414"/>
        <v>0</v>
      </c>
      <c r="IQP57" s="390">
        <f t="shared" si="414"/>
        <v>0</v>
      </c>
      <c r="IQQ57" s="390">
        <f t="shared" si="414"/>
        <v>0</v>
      </c>
      <c r="IQR57" s="390">
        <f t="shared" si="414"/>
        <v>0</v>
      </c>
      <c r="IQS57" s="389"/>
      <c r="IQT57" s="389"/>
      <c r="IQU57" s="389"/>
      <c r="IQV57" s="389"/>
      <c r="IQW57" s="389"/>
      <c r="IQX57" s="389"/>
      <c r="IQY57" s="389"/>
      <c r="IQZ57" s="389"/>
      <c r="IRA57" s="389"/>
      <c r="IRB57" s="389"/>
      <c r="IRC57" s="390">
        <f t="shared" ref="IRC57:IRH57" si="415">IRC58-IRC61</f>
        <v>0</v>
      </c>
      <c r="IRD57" s="390">
        <f t="shared" si="415"/>
        <v>0</v>
      </c>
      <c r="IRE57" s="390">
        <f t="shared" si="415"/>
        <v>0</v>
      </c>
      <c r="IRF57" s="390">
        <f t="shared" si="415"/>
        <v>0</v>
      </c>
      <c r="IRG57" s="390">
        <f t="shared" si="415"/>
        <v>0</v>
      </c>
      <c r="IRH57" s="390">
        <f t="shared" si="415"/>
        <v>0</v>
      </c>
      <c r="IRI57" s="389"/>
      <c r="IRJ57" s="389"/>
      <c r="IRK57" s="389"/>
      <c r="IRL57" s="389"/>
      <c r="IRM57" s="389"/>
      <c r="IRN57" s="389"/>
      <c r="IRO57" s="389"/>
      <c r="IRP57" s="389"/>
      <c r="IRQ57" s="389"/>
      <c r="IRR57" s="389"/>
      <c r="IRS57" s="390">
        <f t="shared" ref="IRS57:IRX57" si="416">IRS58-IRS61</f>
        <v>0</v>
      </c>
      <c r="IRT57" s="390">
        <f t="shared" si="416"/>
        <v>0</v>
      </c>
      <c r="IRU57" s="390">
        <f t="shared" si="416"/>
        <v>0</v>
      </c>
      <c r="IRV57" s="390">
        <f t="shared" si="416"/>
        <v>0</v>
      </c>
      <c r="IRW57" s="390">
        <f t="shared" si="416"/>
        <v>0</v>
      </c>
      <c r="IRX57" s="390">
        <f t="shared" si="416"/>
        <v>0</v>
      </c>
      <c r="IRY57" s="389"/>
      <c r="IRZ57" s="389"/>
      <c r="ISA57" s="389"/>
      <c r="ISB57" s="389"/>
      <c r="ISC57" s="389"/>
      <c r="ISD57" s="389"/>
      <c r="ISE57" s="389"/>
      <c r="ISF57" s="389"/>
      <c r="ISG57" s="389"/>
      <c r="ISH57" s="389"/>
      <c r="ISI57" s="390">
        <f t="shared" ref="ISI57:ISN57" si="417">ISI58-ISI61</f>
        <v>0</v>
      </c>
      <c r="ISJ57" s="390">
        <f t="shared" si="417"/>
        <v>0</v>
      </c>
      <c r="ISK57" s="390">
        <f t="shared" si="417"/>
        <v>0</v>
      </c>
      <c r="ISL57" s="390">
        <f t="shared" si="417"/>
        <v>0</v>
      </c>
      <c r="ISM57" s="390">
        <f t="shared" si="417"/>
        <v>0</v>
      </c>
      <c r="ISN57" s="390">
        <f t="shared" si="417"/>
        <v>0</v>
      </c>
      <c r="ISO57" s="389"/>
      <c r="ISP57" s="389"/>
      <c r="ISQ57" s="389"/>
      <c r="ISR57" s="389"/>
      <c r="ISS57" s="389"/>
      <c r="IST57" s="389"/>
      <c r="ISU57" s="389"/>
      <c r="ISV57" s="389"/>
      <c r="ISW57" s="389"/>
      <c r="ISX57" s="389"/>
      <c r="ISY57" s="390">
        <f t="shared" ref="ISY57:ITD57" si="418">ISY58-ISY61</f>
        <v>0</v>
      </c>
      <c r="ISZ57" s="390">
        <f t="shared" si="418"/>
        <v>0</v>
      </c>
      <c r="ITA57" s="390">
        <f t="shared" si="418"/>
        <v>0</v>
      </c>
      <c r="ITB57" s="390">
        <f t="shared" si="418"/>
        <v>0</v>
      </c>
      <c r="ITC57" s="390">
        <f t="shared" si="418"/>
        <v>0</v>
      </c>
      <c r="ITD57" s="390">
        <f t="shared" si="418"/>
        <v>0</v>
      </c>
      <c r="ITE57" s="389"/>
      <c r="ITF57" s="389"/>
      <c r="ITG57" s="389"/>
      <c r="ITH57" s="389"/>
      <c r="ITI57" s="389"/>
      <c r="ITJ57" s="389"/>
      <c r="ITK57" s="389"/>
      <c r="ITL57" s="389"/>
      <c r="ITM57" s="389"/>
      <c r="ITN57" s="389"/>
      <c r="ITO57" s="390">
        <f t="shared" ref="ITO57:ITT57" si="419">ITO58-ITO61</f>
        <v>0</v>
      </c>
      <c r="ITP57" s="390">
        <f t="shared" si="419"/>
        <v>0</v>
      </c>
      <c r="ITQ57" s="390">
        <f t="shared" si="419"/>
        <v>0</v>
      </c>
      <c r="ITR57" s="390">
        <f t="shared" si="419"/>
        <v>0</v>
      </c>
      <c r="ITS57" s="390">
        <f t="shared" si="419"/>
        <v>0</v>
      </c>
      <c r="ITT57" s="390">
        <f t="shared" si="419"/>
        <v>0</v>
      </c>
      <c r="ITU57" s="389"/>
      <c r="ITV57" s="389"/>
      <c r="ITW57" s="389"/>
      <c r="ITX57" s="389"/>
      <c r="ITY57" s="389"/>
      <c r="ITZ57" s="389"/>
      <c r="IUA57" s="389"/>
      <c r="IUB57" s="389"/>
      <c r="IUC57" s="389"/>
      <c r="IUD57" s="389"/>
      <c r="IUE57" s="390">
        <f t="shared" ref="IUE57:IUJ57" si="420">IUE58-IUE61</f>
        <v>0</v>
      </c>
      <c r="IUF57" s="390">
        <f t="shared" si="420"/>
        <v>0</v>
      </c>
      <c r="IUG57" s="390">
        <f t="shared" si="420"/>
        <v>0</v>
      </c>
      <c r="IUH57" s="390">
        <f t="shared" si="420"/>
        <v>0</v>
      </c>
      <c r="IUI57" s="390">
        <f t="shared" si="420"/>
        <v>0</v>
      </c>
      <c r="IUJ57" s="390">
        <f t="shared" si="420"/>
        <v>0</v>
      </c>
      <c r="IUK57" s="389"/>
      <c r="IUL57" s="389"/>
      <c r="IUM57" s="389"/>
      <c r="IUN57" s="389"/>
      <c r="IUO57" s="389"/>
      <c r="IUP57" s="389"/>
      <c r="IUQ57" s="389"/>
      <c r="IUR57" s="389"/>
      <c r="IUS57" s="389"/>
      <c r="IUT57" s="389"/>
      <c r="IUU57" s="390">
        <f t="shared" ref="IUU57:IUZ57" si="421">IUU58-IUU61</f>
        <v>0</v>
      </c>
      <c r="IUV57" s="390">
        <f t="shared" si="421"/>
        <v>0</v>
      </c>
      <c r="IUW57" s="390">
        <f t="shared" si="421"/>
        <v>0</v>
      </c>
      <c r="IUX57" s="390">
        <f t="shared" si="421"/>
        <v>0</v>
      </c>
      <c r="IUY57" s="390">
        <f t="shared" si="421"/>
        <v>0</v>
      </c>
      <c r="IUZ57" s="390">
        <f t="shared" si="421"/>
        <v>0</v>
      </c>
      <c r="IVA57" s="389"/>
      <c r="IVB57" s="389"/>
      <c r="IVC57" s="389"/>
      <c r="IVD57" s="389"/>
      <c r="IVE57" s="389"/>
      <c r="IVF57" s="389"/>
      <c r="IVG57" s="389"/>
      <c r="IVH57" s="389"/>
      <c r="IVI57" s="389"/>
      <c r="IVJ57" s="389"/>
      <c r="IVK57" s="390">
        <f t="shared" ref="IVK57:IVP57" si="422">IVK58-IVK61</f>
        <v>0</v>
      </c>
      <c r="IVL57" s="390">
        <f t="shared" si="422"/>
        <v>0</v>
      </c>
      <c r="IVM57" s="390">
        <f t="shared" si="422"/>
        <v>0</v>
      </c>
      <c r="IVN57" s="390">
        <f t="shared" si="422"/>
        <v>0</v>
      </c>
      <c r="IVO57" s="390">
        <f t="shared" si="422"/>
        <v>0</v>
      </c>
      <c r="IVP57" s="390">
        <f t="shared" si="422"/>
        <v>0</v>
      </c>
      <c r="IVQ57" s="389"/>
      <c r="IVR57" s="389"/>
      <c r="IVS57" s="389"/>
      <c r="IVT57" s="389"/>
      <c r="IVU57" s="389"/>
      <c r="IVV57" s="389"/>
      <c r="IVW57" s="389"/>
      <c r="IVX57" s="389"/>
      <c r="IVY57" s="389"/>
      <c r="IVZ57" s="389"/>
      <c r="IWA57" s="390">
        <f t="shared" ref="IWA57:IWF57" si="423">IWA58-IWA61</f>
        <v>0</v>
      </c>
      <c r="IWB57" s="390">
        <f t="shared" si="423"/>
        <v>0</v>
      </c>
      <c r="IWC57" s="390">
        <f t="shared" si="423"/>
        <v>0</v>
      </c>
      <c r="IWD57" s="390">
        <f t="shared" si="423"/>
        <v>0</v>
      </c>
      <c r="IWE57" s="390">
        <f t="shared" si="423"/>
        <v>0</v>
      </c>
      <c r="IWF57" s="390">
        <f t="shared" si="423"/>
        <v>0</v>
      </c>
      <c r="IWG57" s="389"/>
      <c r="IWH57" s="389"/>
      <c r="IWI57" s="389"/>
      <c r="IWJ57" s="389"/>
      <c r="IWK57" s="389"/>
      <c r="IWL57" s="389"/>
      <c r="IWM57" s="389"/>
      <c r="IWN57" s="389"/>
      <c r="IWO57" s="389"/>
      <c r="IWP57" s="389"/>
      <c r="IWQ57" s="390">
        <f t="shared" ref="IWQ57:IWV57" si="424">IWQ58-IWQ61</f>
        <v>0</v>
      </c>
      <c r="IWR57" s="390">
        <f t="shared" si="424"/>
        <v>0</v>
      </c>
      <c r="IWS57" s="390">
        <f t="shared" si="424"/>
        <v>0</v>
      </c>
      <c r="IWT57" s="390">
        <f t="shared" si="424"/>
        <v>0</v>
      </c>
      <c r="IWU57" s="390">
        <f t="shared" si="424"/>
        <v>0</v>
      </c>
      <c r="IWV57" s="390">
        <f t="shared" si="424"/>
        <v>0</v>
      </c>
      <c r="IWW57" s="389"/>
      <c r="IWX57" s="389"/>
      <c r="IWY57" s="389"/>
      <c r="IWZ57" s="389"/>
      <c r="IXA57" s="389"/>
      <c r="IXB57" s="389"/>
      <c r="IXC57" s="389"/>
      <c r="IXD57" s="389"/>
      <c r="IXE57" s="389"/>
      <c r="IXF57" s="389"/>
      <c r="IXG57" s="390">
        <f t="shared" ref="IXG57:IXL57" si="425">IXG58-IXG61</f>
        <v>0</v>
      </c>
      <c r="IXH57" s="390">
        <f t="shared" si="425"/>
        <v>0</v>
      </c>
      <c r="IXI57" s="390">
        <f t="shared" si="425"/>
        <v>0</v>
      </c>
      <c r="IXJ57" s="390">
        <f t="shared" si="425"/>
        <v>0</v>
      </c>
      <c r="IXK57" s="390">
        <f t="shared" si="425"/>
        <v>0</v>
      </c>
      <c r="IXL57" s="390">
        <f t="shared" si="425"/>
        <v>0</v>
      </c>
      <c r="IXM57" s="389"/>
      <c r="IXN57" s="389"/>
      <c r="IXO57" s="389"/>
      <c r="IXP57" s="389"/>
      <c r="IXQ57" s="389"/>
      <c r="IXR57" s="389"/>
      <c r="IXS57" s="389"/>
      <c r="IXT57" s="389"/>
      <c r="IXU57" s="389"/>
      <c r="IXV57" s="389"/>
      <c r="IXW57" s="390">
        <f t="shared" ref="IXW57:IYB57" si="426">IXW58-IXW61</f>
        <v>0</v>
      </c>
      <c r="IXX57" s="390">
        <f t="shared" si="426"/>
        <v>0</v>
      </c>
      <c r="IXY57" s="390">
        <f t="shared" si="426"/>
        <v>0</v>
      </c>
      <c r="IXZ57" s="390">
        <f t="shared" si="426"/>
        <v>0</v>
      </c>
      <c r="IYA57" s="390">
        <f t="shared" si="426"/>
        <v>0</v>
      </c>
      <c r="IYB57" s="390">
        <f t="shared" si="426"/>
        <v>0</v>
      </c>
      <c r="IYC57" s="389"/>
      <c r="IYD57" s="389"/>
      <c r="IYE57" s="389"/>
      <c r="IYF57" s="389"/>
      <c r="IYG57" s="389"/>
      <c r="IYH57" s="389"/>
      <c r="IYI57" s="389"/>
      <c r="IYJ57" s="389"/>
      <c r="IYK57" s="389"/>
      <c r="IYL57" s="389"/>
      <c r="IYM57" s="390">
        <f t="shared" ref="IYM57:IYR57" si="427">IYM58-IYM61</f>
        <v>0</v>
      </c>
      <c r="IYN57" s="390">
        <f t="shared" si="427"/>
        <v>0</v>
      </c>
      <c r="IYO57" s="390">
        <f t="shared" si="427"/>
        <v>0</v>
      </c>
      <c r="IYP57" s="390">
        <f t="shared" si="427"/>
        <v>0</v>
      </c>
      <c r="IYQ57" s="390">
        <f t="shared" si="427"/>
        <v>0</v>
      </c>
      <c r="IYR57" s="390">
        <f t="shared" si="427"/>
        <v>0</v>
      </c>
      <c r="IYS57" s="389"/>
      <c r="IYT57" s="389"/>
      <c r="IYU57" s="389"/>
      <c r="IYV57" s="389"/>
      <c r="IYW57" s="389"/>
      <c r="IYX57" s="389"/>
      <c r="IYY57" s="389"/>
      <c r="IYZ57" s="389"/>
      <c r="IZA57" s="389"/>
      <c r="IZB57" s="389"/>
      <c r="IZC57" s="390">
        <f t="shared" ref="IZC57:IZH57" si="428">IZC58-IZC61</f>
        <v>0</v>
      </c>
      <c r="IZD57" s="390">
        <f t="shared" si="428"/>
        <v>0</v>
      </c>
      <c r="IZE57" s="390">
        <f t="shared" si="428"/>
        <v>0</v>
      </c>
      <c r="IZF57" s="390">
        <f t="shared" si="428"/>
        <v>0</v>
      </c>
      <c r="IZG57" s="390">
        <f t="shared" si="428"/>
        <v>0</v>
      </c>
      <c r="IZH57" s="390">
        <f t="shared" si="428"/>
        <v>0</v>
      </c>
      <c r="IZI57" s="389"/>
      <c r="IZJ57" s="389"/>
      <c r="IZK57" s="389"/>
      <c r="IZL57" s="389"/>
      <c r="IZM57" s="389"/>
      <c r="IZN57" s="389"/>
      <c r="IZO57" s="389"/>
      <c r="IZP57" s="389"/>
      <c r="IZQ57" s="389"/>
      <c r="IZR57" s="389"/>
      <c r="IZS57" s="390">
        <f t="shared" ref="IZS57:IZX57" si="429">IZS58-IZS61</f>
        <v>0</v>
      </c>
      <c r="IZT57" s="390">
        <f t="shared" si="429"/>
        <v>0</v>
      </c>
      <c r="IZU57" s="390">
        <f t="shared" si="429"/>
        <v>0</v>
      </c>
      <c r="IZV57" s="390">
        <f t="shared" si="429"/>
        <v>0</v>
      </c>
      <c r="IZW57" s="390">
        <f t="shared" si="429"/>
        <v>0</v>
      </c>
      <c r="IZX57" s="390">
        <f t="shared" si="429"/>
        <v>0</v>
      </c>
      <c r="IZY57" s="389"/>
      <c r="IZZ57" s="389"/>
      <c r="JAA57" s="389"/>
      <c r="JAB57" s="389"/>
      <c r="JAC57" s="389"/>
      <c r="JAD57" s="389"/>
      <c r="JAE57" s="389"/>
      <c r="JAF57" s="389"/>
      <c r="JAG57" s="389"/>
      <c r="JAH57" s="389"/>
      <c r="JAI57" s="390">
        <f t="shared" ref="JAI57:JAN57" si="430">JAI58-JAI61</f>
        <v>0</v>
      </c>
      <c r="JAJ57" s="390">
        <f t="shared" si="430"/>
        <v>0</v>
      </c>
      <c r="JAK57" s="390">
        <f t="shared" si="430"/>
        <v>0</v>
      </c>
      <c r="JAL57" s="390">
        <f t="shared" si="430"/>
        <v>0</v>
      </c>
      <c r="JAM57" s="390">
        <f t="shared" si="430"/>
        <v>0</v>
      </c>
      <c r="JAN57" s="390">
        <f t="shared" si="430"/>
        <v>0</v>
      </c>
      <c r="JAO57" s="389"/>
      <c r="JAP57" s="389"/>
      <c r="JAQ57" s="389"/>
      <c r="JAR57" s="389"/>
      <c r="JAS57" s="389"/>
      <c r="JAT57" s="389"/>
      <c r="JAU57" s="389"/>
      <c r="JAV57" s="389"/>
      <c r="JAW57" s="389"/>
      <c r="JAX57" s="389"/>
      <c r="JAY57" s="390">
        <f t="shared" ref="JAY57:JBD57" si="431">JAY58-JAY61</f>
        <v>0</v>
      </c>
      <c r="JAZ57" s="390">
        <f t="shared" si="431"/>
        <v>0</v>
      </c>
      <c r="JBA57" s="390">
        <f t="shared" si="431"/>
        <v>0</v>
      </c>
      <c r="JBB57" s="390">
        <f t="shared" si="431"/>
        <v>0</v>
      </c>
      <c r="JBC57" s="390">
        <f t="shared" si="431"/>
        <v>0</v>
      </c>
      <c r="JBD57" s="390">
        <f t="shared" si="431"/>
        <v>0</v>
      </c>
      <c r="JBE57" s="389"/>
      <c r="JBF57" s="389"/>
      <c r="JBG57" s="389"/>
      <c r="JBH57" s="389"/>
      <c r="JBI57" s="389"/>
      <c r="JBJ57" s="389"/>
      <c r="JBK57" s="389"/>
      <c r="JBL57" s="389"/>
      <c r="JBM57" s="389"/>
      <c r="JBN57" s="389"/>
      <c r="JBO57" s="390">
        <f t="shared" ref="JBO57:JBT57" si="432">JBO58-JBO61</f>
        <v>0</v>
      </c>
      <c r="JBP57" s="390">
        <f t="shared" si="432"/>
        <v>0</v>
      </c>
      <c r="JBQ57" s="390">
        <f t="shared" si="432"/>
        <v>0</v>
      </c>
      <c r="JBR57" s="390">
        <f t="shared" si="432"/>
        <v>0</v>
      </c>
      <c r="JBS57" s="390">
        <f t="shared" si="432"/>
        <v>0</v>
      </c>
      <c r="JBT57" s="390">
        <f t="shared" si="432"/>
        <v>0</v>
      </c>
      <c r="JBU57" s="389"/>
      <c r="JBV57" s="389"/>
      <c r="JBW57" s="389"/>
      <c r="JBX57" s="389"/>
      <c r="JBY57" s="389"/>
      <c r="JBZ57" s="389"/>
      <c r="JCA57" s="389"/>
      <c r="JCB57" s="389"/>
      <c r="JCC57" s="389"/>
      <c r="JCD57" s="389"/>
      <c r="JCE57" s="390">
        <f t="shared" ref="JCE57:JCJ57" si="433">JCE58-JCE61</f>
        <v>0</v>
      </c>
      <c r="JCF57" s="390">
        <f t="shared" si="433"/>
        <v>0</v>
      </c>
      <c r="JCG57" s="390">
        <f t="shared" si="433"/>
        <v>0</v>
      </c>
      <c r="JCH57" s="390">
        <f t="shared" si="433"/>
        <v>0</v>
      </c>
      <c r="JCI57" s="390">
        <f t="shared" si="433"/>
        <v>0</v>
      </c>
      <c r="JCJ57" s="390">
        <f t="shared" si="433"/>
        <v>0</v>
      </c>
      <c r="JCK57" s="389"/>
      <c r="JCL57" s="389"/>
      <c r="JCM57" s="389"/>
      <c r="JCN57" s="389"/>
      <c r="JCO57" s="389"/>
      <c r="JCP57" s="389"/>
      <c r="JCQ57" s="389"/>
      <c r="JCR57" s="389"/>
      <c r="JCS57" s="389"/>
      <c r="JCT57" s="389"/>
      <c r="JCU57" s="390">
        <f t="shared" ref="JCU57:JCZ57" si="434">JCU58-JCU61</f>
        <v>0</v>
      </c>
      <c r="JCV57" s="390">
        <f t="shared" si="434"/>
        <v>0</v>
      </c>
      <c r="JCW57" s="390">
        <f t="shared" si="434"/>
        <v>0</v>
      </c>
      <c r="JCX57" s="390">
        <f t="shared" si="434"/>
        <v>0</v>
      </c>
      <c r="JCY57" s="390">
        <f t="shared" si="434"/>
        <v>0</v>
      </c>
      <c r="JCZ57" s="390">
        <f t="shared" si="434"/>
        <v>0</v>
      </c>
      <c r="JDA57" s="389"/>
      <c r="JDB57" s="389"/>
      <c r="JDC57" s="389"/>
      <c r="JDD57" s="389"/>
      <c r="JDE57" s="389"/>
      <c r="JDF57" s="389"/>
      <c r="JDG57" s="389"/>
      <c r="JDH57" s="389"/>
      <c r="JDI57" s="389"/>
      <c r="JDJ57" s="389"/>
      <c r="JDK57" s="390">
        <f t="shared" ref="JDK57:JDP57" si="435">JDK58-JDK61</f>
        <v>0</v>
      </c>
      <c r="JDL57" s="390">
        <f t="shared" si="435"/>
        <v>0</v>
      </c>
      <c r="JDM57" s="390">
        <f t="shared" si="435"/>
        <v>0</v>
      </c>
      <c r="JDN57" s="390">
        <f t="shared" si="435"/>
        <v>0</v>
      </c>
      <c r="JDO57" s="390">
        <f t="shared" si="435"/>
        <v>0</v>
      </c>
      <c r="JDP57" s="390">
        <f t="shared" si="435"/>
        <v>0</v>
      </c>
      <c r="JDQ57" s="389"/>
      <c r="JDR57" s="389"/>
      <c r="JDS57" s="389"/>
      <c r="JDT57" s="389"/>
      <c r="JDU57" s="389"/>
      <c r="JDV57" s="389"/>
      <c r="JDW57" s="389"/>
      <c r="JDX57" s="389"/>
      <c r="JDY57" s="389"/>
      <c r="JDZ57" s="389"/>
      <c r="JEA57" s="390">
        <f t="shared" ref="JEA57:JEF57" si="436">JEA58-JEA61</f>
        <v>0</v>
      </c>
      <c r="JEB57" s="390">
        <f t="shared" si="436"/>
        <v>0</v>
      </c>
      <c r="JEC57" s="390">
        <f t="shared" si="436"/>
        <v>0</v>
      </c>
      <c r="JED57" s="390">
        <f t="shared" si="436"/>
        <v>0</v>
      </c>
      <c r="JEE57" s="390">
        <f t="shared" si="436"/>
        <v>0</v>
      </c>
      <c r="JEF57" s="390">
        <f t="shared" si="436"/>
        <v>0</v>
      </c>
      <c r="JEG57" s="389"/>
      <c r="JEH57" s="389"/>
      <c r="JEI57" s="389"/>
      <c r="JEJ57" s="389"/>
      <c r="JEK57" s="389"/>
      <c r="JEL57" s="389"/>
      <c r="JEM57" s="389"/>
      <c r="JEN57" s="389"/>
      <c r="JEO57" s="389"/>
      <c r="JEP57" s="389"/>
      <c r="JEQ57" s="390">
        <f t="shared" ref="JEQ57:JEV57" si="437">JEQ58-JEQ61</f>
        <v>0</v>
      </c>
      <c r="JER57" s="390">
        <f t="shared" si="437"/>
        <v>0</v>
      </c>
      <c r="JES57" s="390">
        <f t="shared" si="437"/>
        <v>0</v>
      </c>
      <c r="JET57" s="390">
        <f t="shared" si="437"/>
        <v>0</v>
      </c>
      <c r="JEU57" s="390">
        <f t="shared" si="437"/>
        <v>0</v>
      </c>
      <c r="JEV57" s="390">
        <f t="shared" si="437"/>
        <v>0</v>
      </c>
      <c r="JEW57" s="389"/>
      <c r="JEX57" s="389"/>
      <c r="JEY57" s="389"/>
      <c r="JEZ57" s="389"/>
      <c r="JFA57" s="389"/>
      <c r="JFB57" s="389"/>
      <c r="JFC57" s="389"/>
      <c r="JFD57" s="389"/>
      <c r="JFE57" s="389"/>
      <c r="JFF57" s="389"/>
      <c r="JFG57" s="390">
        <f t="shared" ref="JFG57:JFL57" si="438">JFG58-JFG61</f>
        <v>0</v>
      </c>
      <c r="JFH57" s="390">
        <f t="shared" si="438"/>
        <v>0</v>
      </c>
      <c r="JFI57" s="390">
        <f t="shared" si="438"/>
        <v>0</v>
      </c>
      <c r="JFJ57" s="390">
        <f t="shared" si="438"/>
        <v>0</v>
      </c>
      <c r="JFK57" s="390">
        <f t="shared" si="438"/>
        <v>0</v>
      </c>
      <c r="JFL57" s="390">
        <f t="shared" si="438"/>
        <v>0</v>
      </c>
      <c r="JFM57" s="389"/>
      <c r="JFN57" s="389"/>
      <c r="JFO57" s="389"/>
      <c r="JFP57" s="389"/>
      <c r="JFQ57" s="389"/>
      <c r="JFR57" s="389"/>
      <c r="JFS57" s="389"/>
      <c r="JFT57" s="389"/>
      <c r="JFU57" s="389"/>
      <c r="JFV57" s="389"/>
      <c r="JFW57" s="390">
        <f t="shared" ref="JFW57:JGB57" si="439">JFW58-JFW61</f>
        <v>0</v>
      </c>
      <c r="JFX57" s="390">
        <f t="shared" si="439"/>
        <v>0</v>
      </c>
      <c r="JFY57" s="390">
        <f t="shared" si="439"/>
        <v>0</v>
      </c>
      <c r="JFZ57" s="390">
        <f t="shared" si="439"/>
        <v>0</v>
      </c>
      <c r="JGA57" s="390">
        <f t="shared" si="439"/>
        <v>0</v>
      </c>
      <c r="JGB57" s="390">
        <f t="shared" si="439"/>
        <v>0</v>
      </c>
      <c r="JGC57" s="389"/>
      <c r="JGD57" s="389"/>
      <c r="JGE57" s="389"/>
      <c r="JGF57" s="389"/>
      <c r="JGG57" s="389"/>
      <c r="JGH57" s="389"/>
      <c r="JGI57" s="389"/>
      <c r="JGJ57" s="389"/>
      <c r="JGK57" s="389"/>
      <c r="JGL57" s="389"/>
      <c r="JGM57" s="390">
        <f t="shared" ref="JGM57:JGR57" si="440">JGM58-JGM61</f>
        <v>0</v>
      </c>
      <c r="JGN57" s="390">
        <f t="shared" si="440"/>
        <v>0</v>
      </c>
      <c r="JGO57" s="390">
        <f t="shared" si="440"/>
        <v>0</v>
      </c>
      <c r="JGP57" s="390">
        <f t="shared" si="440"/>
        <v>0</v>
      </c>
      <c r="JGQ57" s="390">
        <f t="shared" si="440"/>
        <v>0</v>
      </c>
      <c r="JGR57" s="390">
        <f t="shared" si="440"/>
        <v>0</v>
      </c>
      <c r="JGS57" s="389"/>
      <c r="JGT57" s="389"/>
      <c r="JGU57" s="389"/>
      <c r="JGV57" s="389"/>
      <c r="JGW57" s="389"/>
      <c r="JGX57" s="389"/>
      <c r="JGY57" s="389"/>
      <c r="JGZ57" s="389"/>
      <c r="JHA57" s="389"/>
      <c r="JHB57" s="389"/>
      <c r="JHC57" s="390">
        <f t="shared" ref="JHC57:JHH57" si="441">JHC58-JHC61</f>
        <v>0</v>
      </c>
      <c r="JHD57" s="390">
        <f t="shared" si="441"/>
        <v>0</v>
      </c>
      <c r="JHE57" s="390">
        <f t="shared" si="441"/>
        <v>0</v>
      </c>
      <c r="JHF57" s="390">
        <f t="shared" si="441"/>
        <v>0</v>
      </c>
      <c r="JHG57" s="390">
        <f t="shared" si="441"/>
        <v>0</v>
      </c>
      <c r="JHH57" s="390">
        <f t="shared" si="441"/>
        <v>0</v>
      </c>
      <c r="JHI57" s="389"/>
      <c r="JHJ57" s="389"/>
      <c r="JHK57" s="389"/>
      <c r="JHL57" s="389"/>
      <c r="JHM57" s="389"/>
      <c r="JHN57" s="389"/>
      <c r="JHO57" s="389"/>
      <c r="JHP57" s="389"/>
      <c r="JHQ57" s="389"/>
      <c r="JHR57" s="389"/>
      <c r="JHS57" s="390">
        <f t="shared" ref="JHS57:JHX57" si="442">JHS58-JHS61</f>
        <v>0</v>
      </c>
      <c r="JHT57" s="390">
        <f t="shared" si="442"/>
        <v>0</v>
      </c>
      <c r="JHU57" s="390">
        <f t="shared" si="442"/>
        <v>0</v>
      </c>
      <c r="JHV57" s="390">
        <f t="shared" si="442"/>
        <v>0</v>
      </c>
      <c r="JHW57" s="390">
        <f t="shared" si="442"/>
        <v>0</v>
      </c>
      <c r="JHX57" s="390">
        <f t="shared" si="442"/>
        <v>0</v>
      </c>
      <c r="JHY57" s="389"/>
      <c r="JHZ57" s="389"/>
      <c r="JIA57" s="389"/>
      <c r="JIB57" s="389"/>
      <c r="JIC57" s="389"/>
      <c r="JID57" s="389"/>
      <c r="JIE57" s="389"/>
      <c r="JIF57" s="389"/>
      <c r="JIG57" s="389"/>
      <c r="JIH57" s="389"/>
      <c r="JII57" s="390">
        <f t="shared" ref="JII57:JIN57" si="443">JII58-JII61</f>
        <v>0</v>
      </c>
      <c r="JIJ57" s="390">
        <f t="shared" si="443"/>
        <v>0</v>
      </c>
      <c r="JIK57" s="390">
        <f t="shared" si="443"/>
        <v>0</v>
      </c>
      <c r="JIL57" s="390">
        <f t="shared" si="443"/>
        <v>0</v>
      </c>
      <c r="JIM57" s="390">
        <f t="shared" si="443"/>
        <v>0</v>
      </c>
      <c r="JIN57" s="390">
        <f t="shared" si="443"/>
        <v>0</v>
      </c>
      <c r="JIO57" s="389"/>
      <c r="JIP57" s="389"/>
      <c r="JIQ57" s="389"/>
      <c r="JIR57" s="389"/>
      <c r="JIS57" s="389"/>
      <c r="JIT57" s="389"/>
      <c r="JIU57" s="389"/>
      <c r="JIV57" s="389"/>
      <c r="JIW57" s="389"/>
      <c r="JIX57" s="389"/>
      <c r="JIY57" s="390">
        <f t="shared" ref="JIY57:JJD57" si="444">JIY58-JIY61</f>
        <v>0</v>
      </c>
      <c r="JIZ57" s="390">
        <f t="shared" si="444"/>
        <v>0</v>
      </c>
      <c r="JJA57" s="390">
        <f t="shared" si="444"/>
        <v>0</v>
      </c>
      <c r="JJB57" s="390">
        <f t="shared" si="444"/>
        <v>0</v>
      </c>
      <c r="JJC57" s="390">
        <f t="shared" si="444"/>
        <v>0</v>
      </c>
      <c r="JJD57" s="390">
        <f t="shared" si="444"/>
        <v>0</v>
      </c>
      <c r="JJE57" s="389"/>
      <c r="JJF57" s="389"/>
      <c r="JJG57" s="389"/>
      <c r="JJH57" s="389"/>
      <c r="JJI57" s="389"/>
      <c r="JJJ57" s="389"/>
      <c r="JJK57" s="389"/>
      <c r="JJL57" s="389"/>
      <c r="JJM57" s="389"/>
      <c r="JJN57" s="389"/>
      <c r="JJO57" s="390">
        <f t="shared" ref="JJO57:JJT57" si="445">JJO58-JJO61</f>
        <v>0</v>
      </c>
      <c r="JJP57" s="390">
        <f t="shared" si="445"/>
        <v>0</v>
      </c>
      <c r="JJQ57" s="390">
        <f t="shared" si="445"/>
        <v>0</v>
      </c>
      <c r="JJR57" s="390">
        <f t="shared" si="445"/>
        <v>0</v>
      </c>
      <c r="JJS57" s="390">
        <f t="shared" si="445"/>
        <v>0</v>
      </c>
      <c r="JJT57" s="390">
        <f t="shared" si="445"/>
        <v>0</v>
      </c>
      <c r="JJU57" s="389"/>
      <c r="JJV57" s="389"/>
      <c r="JJW57" s="389"/>
      <c r="JJX57" s="389"/>
      <c r="JJY57" s="389"/>
      <c r="JJZ57" s="389"/>
      <c r="JKA57" s="389"/>
      <c r="JKB57" s="389"/>
      <c r="JKC57" s="389"/>
      <c r="JKD57" s="389"/>
      <c r="JKE57" s="390">
        <f t="shared" ref="JKE57:JKJ57" si="446">JKE58-JKE61</f>
        <v>0</v>
      </c>
      <c r="JKF57" s="390">
        <f t="shared" si="446"/>
        <v>0</v>
      </c>
      <c r="JKG57" s="390">
        <f t="shared" si="446"/>
        <v>0</v>
      </c>
      <c r="JKH57" s="390">
        <f t="shared" si="446"/>
        <v>0</v>
      </c>
      <c r="JKI57" s="390">
        <f t="shared" si="446"/>
        <v>0</v>
      </c>
      <c r="JKJ57" s="390">
        <f t="shared" si="446"/>
        <v>0</v>
      </c>
      <c r="JKK57" s="389"/>
      <c r="JKL57" s="389"/>
      <c r="JKM57" s="389"/>
      <c r="JKN57" s="389"/>
      <c r="JKO57" s="389"/>
      <c r="JKP57" s="389"/>
      <c r="JKQ57" s="389"/>
      <c r="JKR57" s="389"/>
      <c r="JKS57" s="389"/>
      <c r="JKT57" s="389"/>
      <c r="JKU57" s="390">
        <f t="shared" ref="JKU57:JKZ57" si="447">JKU58-JKU61</f>
        <v>0</v>
      </c>
      <c r="JKV57" s="390">
        <f t="shared" si="447"/>
        <v>0</v>
      </c>
      <c r="JKW57" s="390">
        <f t="shared" si="447"/>
        <v>0</v>
      </c>
      <c r="JKX57" s="390">
        <f t="shared" si="447"/>
        <v>0</v>
      </c>
      <c r="JKY57" s="390">
        <f t="shared" si="447"/>
        <v>0</v>
      </c>
      <c r="JKZ57" s="390">
        <f t="shared" si="447"/>
        <v>0</v>
      </c>
      <c r="JLA57" s="389"/>
      <c r="JLB57" s="389"/>
      <c r="JLC57" s="389"/>
      <c r="JLD57" s="389"/>
      <c r="JLE57" s="389"/>
      <c r="JLF57" s="389"/>
      <c r="JLG57" s="389"/>
      <c r="JLH57" s="389"/>
      <c r="JLI57" s="389"/>
      <c r="JLJ57" s="389"/>
      <c r="JLK57" s="390">
        <f t="shared" ref="JLK57:JLP57" si="448">JLK58-JLK61</f>
        <v>0</v>
      </c>
      <c r="JLL57" s="390">
        <f t="shared" si="448"/>
        <v>0</v>
      </c>
      <c r="JLM57" s="390">
        <f t="shared" si="448"/>
        <v>0</v>
      </c>
      <c r="JLN57" s="390">
        <f t="shared" si="448"/>
        <v>0</v>
      </c>
      <c r="JLO57" s="390">
        <f t="shared" si="448"/>
        <v>0</v>
      </c>
      <c r="JLP57" s="390">
        <f t="shared" si="448"/>
        <v>0</v>
      </c>
      <c r="JLQ57" s="389"/>
      <c r="JLR57" s="389"/>
      <c r="JLS57" s="389"/>
      <c r="JLT57" s="389"/>
      <c r="JLU57" s="389"/>
      <c r="JLV57" s="389"/>
      <c r="JLW57" s="389"/>
      <c r="JLX57" s="389"/>
      <c r="JLY57" s="389"/>
      <c r="JLZ57" s="389"/>
      <c r="JMA57" s="390">
        <f t="shared" ref="JMA57:JMF57" si="449">JMA58-JMA61</f>
        <v>0</v>
      </c>
      <c r="JMB57" s="390">
        <f t="shared" si="449"/>
        <v>0</v>
      </c>
      <c r="JMC57" s="390">
        <f t="shared" si="449"/>
        <v>0</v>
      </c>
      <c r="JMD57" s="390">
        <f t="shared" si="449"/>
        <v>0</v>
      </c>
      <c r="JME57" s="390">
        <f t="shared" si="449"/>
        <v>0</v>
      </c>
      <c r="JMF57" s="390">
        <f t="shared" si="449"/>
        <v>0</v>
      </c>
      <c r="JMG57" s="389"/>
      <c r="JMH57" s="389"/>
      <c r="JMI57" s="389"/>
      <c r="JMJ57" s="389"/>
      <c r="JMK57" s="389"/>
      <c r="JML57" s="389"/>
      <c r="JMM57" s="389"/>
      <c r="JMN57" s="389"/>
      <c r="JMO57" s="389"/>
      <c r="JMP57" s="389"/>
      <c r="JMQ57" s="390">
        <f t="shared" ref="JMQ57:JMV57" si="450">JMQ58-JMQ61</f>
        <v>0</v>
      </c>
      <c r="JMR57" s="390">
        <f t="shared" si="450"/>
        <v>0</v>
      </c>
      <c r="JMS57" s="390">
        <f t="shared" si="450"/>
        <v>0</v>
      </c>
      <c r="JMT57" s="390">
        <f t="shared" si="450"/>
        <v>0</v>
      </c>
      <c r="JMU57" s="390">
        <f t="shared" si="450"/>
        <v>0</v>
      </c>
      <c r="JMV57" s="390">
        <f t="shared" si="450"/>
        <v>0</v>
      </c>
      <c r="JMW57" s="389"/>
      <c r="JMX57" s="389"/>
      <c r="JMY57" s="389"/>
      <c r="JMZ57" s="389"/>
      <c r="JNA57" s="389"/>
      <c r="JNB57" s="389"/>
      <c r="JNC57" s="389"/>
      <c r="JND57" s="389"/>
      <c r="JNE57" s="389"/>
      <c r="JNF57" s="389"/>
      <c r="JNG57" s="390">
        <f t="shared" ref="JNG57:JNL57" si="451">JNG58-JNG61</f>
        <v>0</v>
      </c>
      <c r="JNH57" s="390">
        <f t="shared" si="451"/>
        <v>0</v>
      </c>
      <c r="JNI57" s="390">
        <f t="shared" si="451"/>
        <v>0</v>
      </c>
      <c r="JNJ57" s="390">
        <f t="shared" si="451"/>
        <v>0</v>
      </c>
      <c r="JNK57" s="390">
        <f t="shared" si="451"/>
        <v>0</v>
      </c>
      <c r="JNL57" s="390">
        <f t="shared" si="451"/>
        <v>0</v>
      </c>
      <c r="JNM57" s="389"/>
      <c r="JNN57" s="389"/>
      <c r="JNO57" s="389"/>
      <c r="JNP57" s="389"/>
      <c r="JNQ57" s="389"/>
      <c r="JNR57" s="389"/>
      <c r="JNS57" s="389"/>
      <c r="JNT57" s="389"/>
      <c r="JNU57" s="389"/>
      <c r="JNV57" s="389"/>
      <c r="JNW57" s="390">
        <f t="shared" ref="JNW57:JOB57" si="452">JNW58-JNW61</f>
        <v>0</v>
      </c>
      <c r="JNX57" s="390">
        <f t="shared" si="452"/>
        <v>0</v>
      </c>
      <c r="JNY57" s="390">
        <f t="shared" si="452"/>
        <v>0</v>
      </c>
      <c r="JNZ57" s="390">
        <f t="shared" si="452"/>
        <v>0</v>
      </c>
      <c r="JOA57" s="390">
        <f t="shared" si="452"/>
        <v>0</v>
      </c>
      <c r="JOB57" s="390">
        <f t="shared" si="452"/>
        <v>0</v>
      </c>
      <c r="JOC57" s="389"/>
      <c r="JOD57" s="389"/>
      <c r="JOE57" s="389"/>
      <c r="JOF57" s="389"/>
      <c r="JOG57" s="389"/>
      <c r="JOH57" s="389"/>
      <c r="JOI57" s="389"/>
      <c r="JOJ57" s="389"/>
      <c r="JOK57" s="389"/>
      <c r="JOL57" s="389"/>
      <c r="JOM57" s="390">
        <f t="shared" ref="JOM57:JOR57" si="453">JOM58-JOM61</f>
        <v>0</v>
      </c>
      <c r="JON57" s="390">
        <f t="shared" si="453"/>
        <v>0</v>
      </c>
      <c r="JOO57" s="390">
        <f t="shared" si="453"/>
        <v>0</v>
      </c>
      <c r="JOP57" s="390">
        <f t="shared" si="453"/>
        <v>0</v>
      </c>
      <c r="JOQ57" s="390">
        <f t="shared" si="453"/>
        <v>0</v>
      </c>
      <c r="JOR57" s="390">
        <f t="shared" si="453"/>
        <v>0</v>
      </c>
      <c r="JOS57" s="389"/>
      <c r="JOT57" s="389"/>
      <c r="JOU57" s="389"/>
      <c r="JOV57" s="389"/>
      <c r="JOW57" s="389"/>
      <c r="JOX57" s="389"/>
      <c r="JOY57" s="389"/>
      <c r="JOZ57" s="389"/>
      <c r="JPA57" s="389"/>
      <c r="JPB57" s="389"/>
      <c r="JPC57" s="390">
        <f t="shared" ref="JPC57:JPH57" si="454">JPC58-JPC61</f>
        <v>0</v>
      </c>
      <c r="JPD57" s="390">
        <f t="shared" si="454"/>
        <v>0</v>
      </c>
      <c r="JPE57" s="390">
        <f t="shared" si="454"/>
        <v>0</v>
      </c>
      <c r="JPF57" s="390">
        <f t="shared" si="454"/>
        <v>0</v>
      </c>
      <c r="JPG57" s="390">
        <f t="shared" si="454"/>
        <v>0</v>
      </c>
      <c r="JPH57" s="390">
        <f t="shared" si="454"/>
        <v>0</v>
      </c>
      <c r="JPI57" s="389"/>
      <c r="JPJ57" s="389"/>
      <c r="JPK57" s="389"/>
      <c r="JPL57" s="389"/>
      <c r="JPM57" s="389"/>
      <c r="JPN57" s="389"/>
      <c r="JPO57" s="389"/>
      <c r="JPP57" s="389"/>
      <c r="JPQ57" s="389"/>
      <c r="JPR57" s="389"/>
      <c r="JPS57" s="390">
        <f t="shared" ref="JPS57:JPX57" si="455">JPS58-JPS61</f>
        <v>0</v>
      </c>
      <c r="JPT57" s="390">
        <f t="shared" si="455"/>
        <v>0</v>
      </c>
      <c r="JPU57" s="390">
        <f t="shared" si="455"/>
        <v>0</v>
      </c>
      <c r="JPV57" s="390">
        <f t="shared" si="455"/>
        <v>0</v>
      </c>
      <c r="JPW57" s="390">
        <f t="shared" si="455"/>
        <v>0</v>
      </c>
      <c r="JPX57" s="390">
        <f t="shared" si="455"/>
        <v>0</v>
      </c>
      <c r="JPY57" s="389"/>
      <c r="JPZ57" s="389"/>
      <c r="JQA57" s="389"/>
      <c r="JQB57" s="389"/>
      <c r="JQC57" s="389"/>
      <c r="JQD57" s="389"/>
      <c r="JQE57" s="389"/>
      <c r="JQF57" s="389"/>
      <c r="JQG57" s="389"/>
      <c r="JQH57" s="389"/>
      <c r="JQI57" s="390">
        <f t="shared" ref="JQI57:JQN57" si="456">JQI58-JQI61</f>
        <v>0</v>
      </c>
      <c r="JQJ57" s="390">
        <f t="shared" si="456"/>
        <v>0</v>
      </c>
      <c r="JQK57" s="390">
        <f t="shared" si="456"/>
        <v>0</v>
      </c>
      <c r="JQL57" s="390">
        <f t="shared" si="456"/>
        <v>0</v>
      </c>
      <c r="JQM57" s="390">
        <f t="shared" si="456"/>
        <v>0</v>
      </c>
      <c r="JQN57" s="390">
        <f t="shared" si="456"/>
        <v>0</v>
      </c>
      <c r="JQO57" s="389"/>
      <c r="JQP57" s="389"/>
      <c r="JQQ57" s="389"/>
      <c r="JQR57" s="389"/>
      <c r="JQS57" s="389"/>
      <c r="JQT57" s="389"/>
      <c r="JQU57" s="389"/>
      <c r="JQV57" s="389"/>
      <c r="JQW57" s="389"/>
      <c r="JQX57" s="389"/>
      <c r="JQY57" s="390">
        <f t="shared" ref="JQY57:JRD57" si="457">JQY58-JQY61</f>
        <v>0</v>
      </c>
      <c r="JQZ57" s="390">
        <f t="shared" si="457"/>
        <v>0</v>
      </c>
      <c r="JRA57" s="390">
        <f t="shared" si="457"/>
        <v>0</v>
      </c>
      <c r="JRB57" s="390">
        <f t="shared" si="457"/>
        <v>0</v>
      </c>
      <c r="JRC57" s="390">
        <f t="shared" si="457"/>
        <v>0</v>
      </c>
      <c r="JRD57" s="390">
        <f t="shared" si="457"/>
        <v>0</v>
      </c>
      <c r="JRE57" s="389"/>
      <c r="JRF57" s="389"/>
      <c r="JRG57" s="389"/>
      <c r="JRH57" s="389"/>
      <c r="JRI57" s="389"/>
      <c r="JRJ57" s="389"/>
      <c r="JRK57" s="389"/>
      <c r="JRL57" s="389"/>
      <c r="JRM57" s="389"/>
      <c r="JRN57" s="389"/>
      <c r="JRO57" s="390">
        <f t="shared" ref="JRO57:JRT57" si="458">JRO58-JRO61</f>
        <v>0</v>
      </c>
      <c r="JRP57" s="390">
        <f t="shared" si="458"/>
        <v>0</v>
      </c>
      <c r="JRQ57" s="390">
        <f t="shared" si="458"/>
        <v>0</v>
      </c>
      <c r="JRR57" s="390">
        <f t="shared" si="458"/>
        <v>0</v>
      </c>
      <c r="JRS57" s="390">
        <f t="shared" si="458"/>
        <v>0</v>
      </c>
      <c r="JRT57" s="390">
        <f t="shared" si="458"/>
        <v>0</v>
      </c>
      <c r="JRU57" s="389"/>
      <c r="JRV57" s="389"/>
      <c r="JRW57" s="389"/>
      <c r="JRX57" s="389"/>
      <c r="JRY57" s="389"/>
      <c r="JRZ57" s="389"/>
      <c r="JSA57" s="389"/>
      <c r="JSB57" s="389"/>
      <c r="JSC57" s="389"/>
      <c r="JSD57" s="389"/>
      <c r="JSE57" s="390">
        <f t="shared" ref="JSE57:JSJ57" si="459">JSE58-JSE61</f>
        <v>0</v>
      </c>
      <c r="JSF57" s="390">
        <f t="shared" si="459"/>
        <v>0</v>
      </c>
      <c r="JSG57" s="390">
        <f t="shared" si="459"/>
        <v>0</v>
      </c>
      <c r="JSH57" s="390">
        <f t="shared" si="459"/>
        <v>0</v>
      </c>
      <c r="JSI57" s="390">
        <f t="shared" si="459"/>
        <v>0</v>
      </c>
      <c r="JSJ57" s="390">
        <f t="shared" si="459"/>
        <v>0</v>
      </c>
      <c r="JSK57" s="389"/>
      <c r="JSL57" s="389"/>
      <c r="JSM57" s="389"/>
      <c r="JSN57" s="389"/>
      <c r="JSO57" s="389"/>
      <c r="JSP57" s="389"/>
      <c r="JSQ57" s="389"/>
      <c r="JSR57" s="389"/>
      <c r="JSS57" s="389"/>
      <c r="JST57" s="389"/>
      <c r="JSU57" s="390">
        <f t="shared" ref="JSU57:JSZ57" si="460">JSU58-JSU61</f>
        <v>0</v>
      </c>
      <c r="JSV57" s="390">
        <f t="shared" si="460"/>
        <v>0</v>
      </c>
      <c r="JSW57" s="390">
        <f t="shared" si="460"/>
        <v>0</v>
      </c>
      <c r="JSX57" s="390">
        <f t="shared" si="460"/>
        <v>0</v>
      </c>
      <c r="JSY57" s="390">
        <f t="shared" si="460"/>
        <v>0</v>
      </c>
      <c r="JSZ57" s="390">
        <f t="shared" si="460"/>
        <v>0</v>
      </c>
      <c r="JTA57" s="389"/>
      <c r="JTB57" s="389"/>
      <c r="JTC57" s="389"/>
      <c r="JTD57" s="389"/>
      <c r="JTE57" s="389"/>
      <c r="JTF57" s="389"/>
      <c r="JTG57" s="389"/>
      <c r="JTH57" s="389"/>
      <c r="JTI57" s="389"/>
      <c r="JTJ57" s="389"/>
      <c r="JTK57" s="390">
        <f t="shared" ref="JTK57:JTP57" si="461">JTK58-JTK61</f>
        <v>0</v>
      </c>
      <c r="JTL57" s="390">
        <f t="shared" si="461"/>
        <v>0</v>
      </c>
      <c r="JTM57" s="390">
        <f t="shared" si="461"/>
        <v>0</v>
      </c>
      <c r="JTN57" s="390">
        <f t="shared" si="461"/>
        <v>0</v>
      </c>
      <c r="JTO57" s="390">
        <f t="shared" si="461"/>
        <v>0</v>
      </c>
      <c r="JTP57" s="390">
        <f t="shared" si="461"/>
        <v>0</v>
      </c>
      <c r="JTQ57" s="389"/>
      <c r="JTR57" s="389"/>
      <c r="JTS57" s="389"/>
      <c r="JTT57" s="389"/>
      <c r="JTU57" s="389"/>
      <c r="JTV57" s="389"/>
      <c r="JTW57" s="389"/>
      <c r="JTX57" s="389"/>
      <c r="JTY57" s="389"/>
      <c r="JTZ57" s="389"/>
      <c r="JUA57" s="390">
        <f t="shared" ref="JUA57:JUF57" si="462">JUA58-JUA61</f>
        <v>0</v>
      </c>
      <c r="JUB57" s="390">
        <f t="shared" si="462"/>
        <v>0</v>
      </c>
      <c r="JUC57" s="390">
        <f t="shared" si="462"/>
        <v>0</v>
      </c>
      <c r="JUD57" s="390">
        <f t="shared" si="462"/>
        <v>0</v>
      </c>
      <c r="JUE57" s="390">
        <f t="shared" si="462"/>
        <v>0</v>
      </c>
      <c r="JUF57" s="390">
        <f t="shared" si="462"/>
        <v>0</v>
      </c>
      <c r="JUG57" s="389"/>
      <c r="JUH57" s="389"/>
      <c r="JUI57" s="389"/>
      <c r="JUJ57" s="389"/>
      <c r="JUK57" s="389"/>
      <c r="JUL57" s="389"/>
      <c r="JUM57" s="389"/>
      <c r="JUN57" s="389"/>
      <c r="JUO57" s="389"/>
      <c r="JUP57" s="389"/>
      <c r="JUQ57" s="390">
        <f t="shared" ref="JUQ57:JUV57" si="463">JUQ58-JUQ61</f>
        <v>0</v>
      </c>
      <c r="JUR57" s="390">
        <f t="shared" si="463"/>
        <v>0</v>
      </c>
      <c r="JUS57" s="390">
        <f t="shared" si="463"/>
        <v>0</v>
      </c>
      <c r="JUT57" s="390">
        <f t="shared" si="463"/>
        <v>0</v>
      </c>
      <c r="JUU57" s="390">
        <f t="shared" si="463"/>
        <v>0</v>
      </c>
      <c r="JUV57" s="390">
        <f t="shared" si="463"/>
        <v>0</v>
      </c>
      <c r="JUW57" s="389"/>
      <c r="JUX57" s="389"/>
      <c r="JUY57" s="389"/>
      <c r="JUZ57" s="389"/>
      <c r="JVA57" s="389"/>
      <c r="JVB57" s="389"/>
      <c r="JVC57" s="389"/>
      <c r="JVD57" s="389"/>
      <c r="JVE57" s="389"/>
      <c r="JVF57" s="389"/>
      <c r="JVG57" s="390">
        <f t="shared" ref="JVG57:JVL57" si="464">JVG58-JVG61</f>
        <v>0</v>
      </c>
      <c r="JVH57" s="390">
        <f t="shared" si="464"/>
        <v>0</v>
      </c>
      <c r="JVI57" s="390">
        <f t="shared" si="464"/>
        <v>0</v>
      </c>
      <c r="JVJ57" s="390">
        <f t="shared" si="464"/>
        <v>0</v>
      </c>
      <c r="JVK57" s="390">
        <f t="shared" si="464"/>
        <v>0</v>
      </c>
      <c r="JVL57" s="390">
        <f t="shared" si="464"/>
        <v>0</v>
      </c>
      <c r="JVM57" s="389"/>
      <c r="JVN57" s="389"/>
      <c r="JVO57" s="389"/>
      <c r="JVP57" s="389"/>
      <c r="JVQ57" s="389"/>
      <c r="JVR57" s="389"/>
      <c r="JVS57" s="389"/>
      <c r="JVT57" s="389"/>
      <c r="JVU57" s="389"/>
      <c r="JVV57" s="389"/>
      <c r="JVW57" s="390">
        <f t="shared" ref="JVW57:JWB57" si="465">JVW58-JVW61</f>
        <v>0</v>
      </c>
      <c r="JVX57" s="390">
        <f t="shared" si="465"/>
        <v>0</v>
      </c>
      <c r="JVY57" s="390">
        <f t="shared" si="465"/>
        <v>0</v>
      </c>
      <c r="JVZ57" s="390">
        <f t="shared" si="465"/>
        <v>0</v>
      </c>
      <c r="JWA57" s="390">
        <f t="shared" si="465"/>
        <v>0</v>
      </c>
      <c r="JWB57" s="390">
        <f t="shared" si="465"/>
        <v>0</v>
      </c>
      <c r="JWC57" s="389"/>
      <c r="JWD57" s="389"/>
      <c r="JWE57" s="389"/>
      <c r="JWF57" s="389"/>
      <c r="JWG57" s="389"/>
      <c r="JWH57" s="389"/>
      <c r="JWI57" s="389"/>
      <c r="JWJ57" s="389"/>
      <c r="JWK57" s="389"/>
      <c r="JWL57" s="389"/>
      <c r="JWM57" s="390">
        <f t="shared" ref="JWM57:JWR57" si="466">JWM58-JWM61</f>
        <v>0</v>
      </c>
      <c r="JWN57" s="390">
        <f t="shared" si="466"/>
        <v>0</v>
      </c>
      <c r="JWO57" s="390">
        <f t="shared" si="466"/>
        <v>0</v>
      </c>
      <c r="JWP57" s="390">
        <f t="shared" si="466"/>
        <v>0</v>
      </c>
      <c r="JWQ57" s="390">
        <f t="shared" si="466"/>
        <v>0</v>
      </c>
      <c r="JWR57" s="390">
        <f t="shared" si="466"/>
        <v>0</v>
      </c>
      <c r="JWS57" s="389"/>
      <c r="JWT57" s="389"/>
      <c r="JWU57" s="389"/>
      <c r="JWV57" s="389"/>
      <c r="JWW57" s="389"/>
      <c r="JWX57" s="389"/>
      <c r="JWY57" s="389"/>
      <c r="JWZ57" s="389"/>
      <c r="JXA57" s="389"/>
      <c r="JXB57" s="389"/>
      <c r="JXC57" s="390">
        <f t="shared" ref="JXC57:JXH57" si="467">JXC58-JXC61</f>
        <v>0</v>
      </c>
      <c r="JXD57" s="390">
        <f t="shared" si="467"/>
        <v>0</v>
      </c>
      <c r="JXE57" s="390">
        <f t="shared" si="467"/>
        <v>0</v>
      </c>
      <c r="JXF57" s="390">
        <f t="shared" si="467"/>
        <v>0</v>
      </c>
      <c r="JXG57" s="390">
        <f t="shared" si="467"/>
        <v>0</v>
      </c>
      <c r="JXH57" s="390">
        <f t="shared" si="467"/>
        <v>0</v>
      </c>
      <c r="JXI57" s="389"/>
      <c r="JXJ57" s="389"/>
      <c r="JXK57" s="389"/>
      <c r="JXL57" s="389"/>
      <c r="JXM57" s="389"/>
      <c r="JXN57" s="389"/>
      <c r="JXO57" s="389"/>
      <c r="JXP57" s="389"/>
      <c r="JXQ57" s="389"/>
      <c r="JXR57" s="389"/>
      <c r="JXS57" s="390">
        <f t="shared" ref="JXS57:JXX57" si="468">JXS58-JXS61</f>
        <v>0</v>
      </c>
      <c r="JXT57" s="390">
        <f t="shared" si="468"/>
        <v>0</v>
      </c>
      <c r="JXU57" s="390">
        <f t="shared" si="468"/>
        <v>0</v>
      </c>
      <c r="JXV57" s="390">
        <f t="shared" si="468"/>
        <v>0</v>
      </c>
      <c r="JXW57" s="390">
        <f t="shared" si="468"/>
        <v>0</v>
      </c>
      <c r="JXX57" s="390">
        <f t="shared" si="468"/>
        <v>0</v>
      </c>
      <c r="JXY57" s="389"/>
      <c r="JXZ57" s="389"/>
      <c r="JYA57" s="389"/>
      <c r="JYB57" s="389"/>
      <c r="JYC57" s="389"/>
      <c r="JYD57" s="389"/>
      <c r="JYE57" s="389"/>
      <c r="JYF57" s="389"/>
      <c r="JYG57" s="389"/>
      <c r="JYH57" s="389"/>
      <c r="JYI57" s="390">
        <f t="shared" ref="JYI57:JYN57" si="469">JYI58-JYI61</f>
        <v>0</v>
      </c>
      <c r="JYJ57" s="390">
        <f t="shared" si="469"/>
        <v>0</v>
      </c>
      <c r="JYK57" s="390">
        <f t="shared" si="469"/>
        <v>0</v>
      </c>
      <c r="JYL57" s="390">
        <f t="shared" si="469"/>
        <v>0</v>
      </c>
      <c r="JYM57" s="390">
        <f t="shared" si="469"/>
        <v>0</v>
      </c>
      <c r="JYN57" s="390">
        <f t="shared" si="469"/>
        <v>0</v>
      </c>
      <c r="JYO57" s="389"/>
      <c r="JYP57" s="389"/>
      <c r="JYQ57" s="389"/>
      <c r="JYR57" s="389"/>
      <c r="JYS57" s="389"/>
      <c r="JYT57" s="389"/>
      <c r="JYU57" s="389"/>
      <c r="JYV57" s="389"/>
      <c r="JYW57" s="389"/>
      <c r="JYX57" s="389"/>
      <c r="JYY57" s="390">
        <f t="shared" ref="JYY57:JZD57" si="470">JYY58-JYY61</f>
        <v>0</v>
      </c>
      <c r="JYZ57" s="390">
        <f t="shared" si="470"/>
        <v>0</v>
      </c>
      <c r="JZA57" s="390">
        <f t="shared" si="470"/>
        <v>0</v>
      </c>
      <c r="JZB57" s="390">
        <f t="shared" si="470"/>
        <v>0</v>
      </c>
      <c r="JZC57" s="390">
        <f t="shared" si="470"/>
        <v>0</v>
      </c>
      <c r="JZD57" s="390">
        <f t="shared" si="470"/>
        <v>0</v>
      </c>
      <c r="JZE57" s="389"/>
      <c r="JZF57" s="389"/>
      <c r="JZG57" s="389"/>
      <c r="JZH57" s="389"/>
      <c r="JZI57" s="389"/>
      <c r="JZJ57" s="389"/>
      <c r="JZK57" s="389"/>
      <c r="JZL57" s="389"/>
      <c r="JZM57" s="389"/>
      <c r="JZN57" s="389"/>
      <c r="JZO57" s="390">
        <f t="shared" ref="JZO57:JZT57" si="471">JZO58-JZO61</f>
        <v>0</v>
      </c>
      <c r="JZP57" s="390">
        <f t="shared" si="471"/>
        <v>0</v>
      </c>
      <c r="JZQ57" s="390">
        <f t="shared" si="471"/>
        <v>0</v>
      </c>
      <c r="JZR57" s="390">
        <f t="shared" si="471"/>
        <v>0</v>
      </c>
      <c r="JZS57" s="390">
        <f t="shared" si="471"/>
        <v>0</v>
      </c>
      <c r="JZT57" s="390">
        <f t="shared" si="471"/>
        <v>0</v>
      </c>
      <c r="JZU57" s="389"/>
      <c r="JZV57" s="389"/>
      <c r="JZW57" s="389"/>
      <c r="JZX57" s="389"/>
      <c r="JZY57" s="389"/>
      <c r="JZZ57" s="389"/>
      <c r="KAA57" s="389"/>
      <c r="KAB57" s="389"/>
      <c r="KAC57" s="389"/>
      <c r="KAD57" s="389"/>
      <c r="KAE57" s="390">
        <f t="shared" ref="KAE57:KAJ57" si="472">KAE58-KAE61</f>
        <v>0</v>
      </c>
      <c r="KAF57" s="390">
        <f t="shared" si="472"/>
        <v>0</v>
      </c>
      <c r="KAG57" s="390">
        <f t="shared" si="472"/>
        <v>0</v>
      </c>
      <c r="KAH57" s="390">
        <f t="shared" si="472"/>
        <v>0</v>
      </c>
      <c r="KAI57" s="390">
        <f t="shared" si="472"/>
        <v>0</v>
      </c>
      <c r="KAJ57" s="390">
        <f t="shared" si="472"/>
        <v>0</v>
      </c>
      <c r="KAK57" s="389"/>
      <c r="KAL57" s="389"/>
      <c r="KAM57" s="389"/>
      <c r="KAN57" s="389"/>
      <c r="KAO57" s="389"/>
      <c r="KAP57" s="389"/>
      <c r="KAQ57" s="389"/>
      <c r="KAR57" s="389"/>
      <c r="KAS57" s="389"/>
      <c r="KAT57" s="389"/>
      <c r="KAU57" s="390">
        <f t="shared" ref="KAU57:KAZ57" si="473">KAU58-KAU61</f>
        <v>0</v>
      </c>
      <c r="KAV57" s="390">
        <f t="shared" si="473"/>
        <v>0</v>
      </c>
      <c r="KAW57" s="390">
        <f t="shared" si="473"/>
        <v>0</v>
      </c>
      <c r="KAX57" s="390">
        <f t="shared" si="473"/>
        <v>0</v>
      </c>
      <c r="KAY57" s="390">
        <f t="shared" si="473"/>
        <v>0</v>
      </c>
      <c r="KAZ57" s="390">
        <f t="shared" si="473"/>
        <v>0</v>
      </c>
      <c r="KBA57" s="389"/>
      <c r="KBB57" s="389"/>
      <c r="KBC57" s="389"/>
      <c r="KBD57" s="389"/>
      <c r="KBE57" s="389"/>
      <c r="KBF57" s="389"/>
      <c r="KBG57" s="389"/>
      <c r="KBH57" s="389"/>
      <c r="KBI57" s="389"/>
      <c r="KBJ57" s="389"/>
      <c r="KBK57" s="390">
        <f t="shared" ref="KBK57:KBP57" si="474">KBK58-KBK61</f>
        <v>0</v>
      </c>
      <c r="KBL57" s="390">
        <f t="shared" si="474"/>
        <v>0</v>
      </c>
      <c r="KBM57" s="390">
        <f t="shared" si="474"/>
        <v>0</v>
      </c>
      <c r="KBN57" s="390">
        <f t="shared" si="474"/>
        <v>0</v>
      </c>
      <c r="KBO57" s="390">
        <f t="shared" si="474"/>
        <v>0</v>
      </c>
      <c r="KBP57" s="390">
        <f t="shared" si="474"/>
        <v>0</v>
      </c>
      <c r="KBQ57" s="389"/>
      <c r="KBR57" s="389"/>
      <c r="KBS57" s="389"/>
      <c r="KBT57" s="389"/>
      <c r="KBU57" s="389"/>
      <c r="KBV57" s="389"/>
      <c r="KBW57" s="389"/>
      <c r="KBX57" s="389"/>
      <c r="KBY57" s="389"/>
      <c r="KBZ57" s="389"/>
      <c r="KCA57" s="390">
        <f t="shared" ref="KCA57:KCF57" si="475">KCA58-KCA61</f>
        <v>0</v>
      </c>
      <c r="KCB57" s="390">
        <f t="shared" si="475"/>
        <v>0</v>
      </c>
      <c r="KCC57" s="390">
        <f t="shared" si="475"/>
        <v>0</v>
      </c>
      <c r="KCD57" s="390">
        <f t="shared" si="475"/>
        <v>0</v>
      </c>
      <c r="KCE57" s="390">
        <f t="shared" si="475"/>
        <v>0</v>
      </c>
      <c r="KCF57" s="390">
        <f t="shared" si="475"/>
        <v>0</v>
      </c>
      <c r="KCG57" s="389"/>
      <c r="KCH57" s="389"/>
      <c r="KCI57" s="389"/>
      <c r="KCJ57" s="389"/>
      <c r="KCK57" s="389"/>
      <c r="KCL57" s="389"/>
      <c r="KCM57" s="389"/>
      <c r="KCN57" s="389"/>
      <c r="KCO57" s="389"/>
      <c r="KCP57" s="389"/>
      <c r="KCQ57" s="390">
        <f t="shared" ref="KCQ57:KCV57" si="476">KCQ58-KCQ61</f>
        <v>0</v>
      </c>
      <c r="KCR57" s="390">
        <f t="shared" si="476"/>
        <v>0</v>
      </c>
      <c r="KCS57" s="390">
        <f t="shared" si="476"/>
        <v>0</v>
      </c>
      <c r="KCT57" s="390">
        <f t="shared" si="476"/>
        <v>0</v>
      </c>
      <c r="KCU57" s="390">
        <f t="shared" si="476"/>
        <v>0</v>
      </c>
      <c r="KCV57" s="390">
        <f t="shared" si="476"/>
        <v>0</v>
      </c>
      <c r="KCW57" s="389"/>
      <c r="KCX57" s="389"/>
      <c r="KCY57" s="389"/>
      <c r="KCZ57" s="389"/>
      <c r="KDA57" s="389"/>
      <c r="KDB57" s="389"/>
      <c r="KDC57" s="389"/>
      <c r="KDD57" s="389"/>
      <c r="KDE57" s="389"/>
      <c r="KDF57" s="389"/>
      <c r="KDG57" s="390">
        <f t="shared" ref="KDG57:KDL57" si="477">KDG58-KDG61</f>
        <v>0</v>
      </c>
      <c r="KDH57" s="390">
        <f t="shared" si="477"/>
        <v>0</v>
      </c>
      <c r="KDI57" s="390">
        <f t="shared" si="477"/>
        <v>0</v>
      </c>
      <c r="KDJ57" s="390">
        <f t="shared" si="477"/>
        <v>0</v>
      </c>
      <c r="KDK57" s="390">
        <f t="shared" si="477"/>
        <v>0</v>
      </c>
      <c r="KDL57" s="390">
        <f t="shared" si="477"/>
        <v>0</v>
      </c>
      <c r="KDM57" s="389"/>
      <c r="KDN57" s="389"/>
      <c r="KDO57" s="389"/>
      <c r="KDP57" s="389"/>
      <c r="KDQ57" s="389"/>
      <c r="KDR57" s="389"/>
      <c r="KDS57" s="389"/>
      <c r="KDT57" s="389"/>
      <c r="KDU57" s="389"/>
      <c r="KDV57" s="389"/>
      <c r="KDW57" s="390">
        <f t="shared" ref="KDW57:KEB57" si="478">KDW58-KDW61</f>
        <v>0</v>
      </c>
      <c r="KDX57" s="390">
        <f t="shared" si="478"/>
        <v>0</v>
      </c>
      <c r="KDY57" s="390">
        <f t="shared" si="478"/>
        <v>0</v>
      </c>
      <c r="KDZ57" s="390">
        <f t="shared" si="478"/>
        <v>0</v>
      </c>
      <c r="KEA57" s="390">
        <f t="shared" si="478"/>
        <v>0</v>
      </c>
      <c r="KEB57" s="390">
        <f t="shared" si="478"/>
        <v>0</v>
      </c>
      <c r="KEC57" s="389"/>
      <c r="KED57" s="389"/>
      <c r="KEE57" s="389"/>
      <c r="KEF57" s="389"/>
      <c r="KEG57" s="389"/>
      <c r="KEH57" s="389"/>
      <c r="KEI57" s="389"/>
      <c r="KEJ57" s="389"/>
      <c r="KEK57" s="389"/>
      <c r="KEL57" s="389"/>
      <c r="KEM57" s="390">
        <f t="shared" ref="KEM57:KER57" si="479">KEM58-KEM61</f>
        <v>0</v>
      </c>
      <c r="KEN57" s="390">
        <f t="shared" si="479"/>
        <v>0</v>
      </c>
      <c r="KEO57" s="390">
        <f t="shared" si="479"/>
        <v>0</v>
      </c>
      <c r="KEP57" s="390">
        <f t="shared" si="479"/>
        <v>0</v>
      </c>
      <c r="KEQ57" s="390">
        <f t="shared" si="479"/>
        <v>0</v>
      </c>
      <c r="KER57" s="390">
        <f t="shared" si="479"/>
        <v>0</v>
      </c>
      <c r="KES57" s="389"/>
      <c r="KET57" s="389"/>
      <c r="KEU57" s="389"/>
      <c r="KEV57" s="389"/>
      <c r="KEW57" s="389"/>
      <c r="KEX57" s="389"/>
      <c r="KEY57" s="389"/>
      <c r="KEZ57" s="389"/>
      <c r="KFA57" s="389"/>
      <c r="KFB57" s="389"/>
      <c r="KFC57" s="390">
        <f t="shared" ref="KFC57:KFH57" si="480">KFC58-KFC61</f>
        <v>0</v>
      </c>
      <c r="KFD57" s="390">
        <f t="shared" si="480"/>
        <v>0</v>
      </c>
      <c r="KFE57" s="390">
        <f t="shared" si="480"/>
        <v>0</v>
      </c>
      <c r="KFF57" s="390">
        <f t="shared" si="480"/>
        <v>0</v>
      </c>
      <c r="KFG57" s="390">
        <f t="shared" si="480"/>
        <v>0</v>
      </c>
      <c r="KFH57" s="390">
        <f t="shared" si="480"/>
        <v>0</v>
      </c>
      <c r="KFI57" s="389"/>
      <c r="KFJ57" s="389"/>
      <c r="KFK57" s="389"/>
      <c r="KFL57" s="389"/>
      <c r="KFM57" s="389"/>
      <c r="KFN57" s="389"/>
      <c r="KFO57" s="389"/>
      <c r="KFP57" s="389"/>
      <c r="KFQ57" s="389"/>
      <c r="KFR57" s="389"/>
      <c r="KFS57" s="390">
        <f t="shared" ref="KFS57:KFX57" si="481">KFS58-KFS61</f>
        <v>0</v>
      </c>
      <c r="KFT57" s="390">
        <f t="shared" si="481"/>
        <v>0</v>
      </c>
      <c r="KFU57" s="390">
        <f t="shared" si="481"/>
        <v>0</v>
      </c>
      <c r="KFV57" s="390">
        <f t="shared" si="481"/>
        <v>0</v>
      </c>
      <c r="KFW57" s="390">
        <f t="shared" si="481"/>
        <v>0</v>
      </c>
      <c r="KFX57" s="390">
        <f t="shared" si="481"/>
        <v>0</v>
      </c>
      <c r="KFY57" s="389"/>
      <c r="KFZ57" s="389"/>
      <c r="KGA57" s="389"/>
      <c r="KGB57" s="389"/>
      <c r="KGC57" s="389"/>
      <c r="KGD57" s="389"/>
      <c r="KGE57" s="389"/>
      <c r="KGF57" s="389"/>
      <c r="KGG57" s="389"/>
      <c r="KGH57" s="389"/>
      <c r="KGI57" s="390">
        <f t="shared" ref="KGI57:KGN57" si="482">KGI58-KGI61</f>
        <v>0</v>
      </c>
      <c r="KGJ57" s="390">
        <f t="shared" si="482"/>
        <v>0</v>
      </c>
      <c r="KGK57" s="390">
        <f t="shared" si="482"/>
        <v>0</v>
      </c>
      <c r="KGL57" s="390">
        <f t="shared" si="482"/>
        <v>0</v>
      </c>
      <c r="KGM57" s="390">
        <f t="shared" si="482"/>
        <v>0</v>
      </c>
      <c r="KGN57" s="390">
        <f t="shared" si="482"/>
        <v>0</v>
      </c>
      <c r="KGO57" s="389"/>
      <c r="KGP57" s="389"/>
      <c r="KGQ57" s="389"/>
      <c r="KGR57" s="389"/>
      <c r="KGS57" s="389"/>
      <c r="KGT57" s="389"/>
      <c r="KGU57" s="389"/>
      <c r="KGV57" s="389"/>
      <c r="KGW57" s="389"/>
      <c r="KGX57" s="389"/>
      <c r="KGY57" s="390">
        <f t="shared" ref="KGY57:KHD57" si="483">KGY58-KGY61</f>
        <v>0</v>
      </c>
      <c r="KGZ57" s="390">
        <f t="shared" si="483"/>
        <v>0</v>
      </c>
      <c r="KHA57" s="390">
        <f t="shared" si="483"/>
        <v>0</v>
      </c>
      <c r="KHB57" s="390">
        <f t="shared" si="483"/>
        <v>0</v>
      </c>
      <c r="KHC57" s="390">
        <f t="shared" si="483"/>
        <v>0</v>
      </c>
      <c r="KHD57" s="390">
        <f t="shared" si="483"/>
        <v>0</v>
      </c>
      <c r="KHE57" s="389"/>
      <c r="KHF57" s="389"/>
      <c r="KHG57" s="389"/>
      <c r="KHH57" s="389"/>
      <c r="KHI57" s="389"/>
      <c r="KHJ57" s="389"/>
      <c r="KHK57" s="389"/>
      <c r="KHL57" s="389"/>
      <c r="KHM57" s="389"/>
      <c r="KHN57" s="389"/>
      <c r="KHO57" s="390">
        <f t="shared" ref="KHO57:KHT57" si="484">KHO58-KHO61</f>
        <v>0</v>
      </c>
      <c r="KHP57" s="390">
        <f t="shared" si="484"/>
        <v>0</v>
      </c>
      <c r="KHQ57" s="390">
        <f t="shared" si="484"/>
        <v>0</v>
      </c>
      <c r="KHR57" s="390">
        <f t="shared" si="484"/>
        <v>0</v>
      </c>
      <c r="KHS57" s="390">
        <f t="shared" si="484"/>
        <v>0</v>
      </c>
      <c r="KHT57" s="390">
        <f t="shared" si="484"/>
        <v>0</v>
      </c>
      <c r="KHU57" s="389"/>
      <c r="KHV57" s="389"/>
      <c r="KHW57" s="389"/>
      <c r="KHX57" s="389"/>
      <c r="KHY57" s="389"/>
      <c r="KHZ57" s="389"/>
      <c r="KIA57" s="389"/>
      <c r="KIB57" s="389"/>
      <c r="KIC57" s="389"/>
      <c r="KID57" s="389"/>
      <c r="KIE57" s="390">
        <f t="shared" ref="KIE57:KIJ57" si="485">KIE58-KIE61</f>
        <v>0</v>
      </c>
      <c r="KIF57" s="390">
        <f t="shared" si="485"/>
        <v>0</v>
      </c>
      <c r="KIG57" s="390">
        <f t="shared" si="485"/>
        <v>0</v>
      </c>
      <c r="KIH57" s="390">
        <f t="shared" si="485"/>
        <v>0</v>
      </c>
      <c r="KII57" s="390">
        <f t="shared" si="485"/>
        <v>0</v>
      </c>
      <c r="KIJ57" s="390">
        <f t="shared" si="485"/>
        <v>0</v>
      </c>
      <c r="KIK57" s="389"/>
      <c r="KIL57" s="389"/>
      <c r="KIM57" s="389"/>
      <c r="KIN57" s="389"/>
      <c r="KIO57" s="389"/>
      <c r="KIP57" s="389"/>
      <c r="KIQ57" s="389"/>
      <c r="KIR57" s="389"/>
      <c r="KIS57" s="389"/>
      <c r="KIT57" s="389"/>
      <c r="KIU57" s="390">
        <f t="shared" ref="KIU57:KIZ57" si="486">KIU58-KIU61</f>
        <v>0</v>
      </c>
      <c r="KIV57" s="390">
        <f t="shared" si="486"/>
        <v>0</v>
      </c>
      <c r="KIW57" s="390">
        <f t="shared" si="486"/>
        <v>0</v>
      </c>
      <c r="KIX57" s="390">
        <f t="shared" si="486"/>
        <v>0</v>
      </c>
      <c r="KIY57" s="390">
        <f t="shared" si="486"/>
        <v>0</v>
      </c>
      <c r="KIZ57" s="390">
        <f t="shared" si="486"/>
        <v>0</v>
      </c>
      <c r="KJA57" s="389"/>
      <c r="KJB57" s="389"/>
      <c r="KJC57" s="389"/>
      <c r="KJD57" s="389"/>
      <c r="KJE57" s="389"/>
      <c r="KJF57" s="389"/>
      <c r="KJG57" s="389"/>
      <c r="KJH57" s="389"/>
      <c r="KJI57" s="389"/>
      <c r="KJJ57" s="389"/>
      <c r="KJK57" s="390">
        <f t="shared" ref="KJK57:KJP57" si="487">KJK58-KJK61</f>
        <v>0</v>
      </c>
      <c r="KJL57" s="390">
        <f t="shared" si="487"/>
        <v>0</v>
      </c>
      <c r="KJM57" s="390">
        <f t="shared" si="487"/>
        <v>0</v>
      </c>
      <c r="KJN57" s="390">
        <f t="shared" si="487"/>
        <v>0</v>
      </c>
      <c r="KJO57" s="390">
        <f t="shared" si="487"/>
        <v>0</v>
      </c>
      <c r="KJP57" s="390">
        <f t="shared" si="487"/>
        <v>0</v>
      </c>
      <c r="KJQ57" s="389"/>
      <c r="KJR57" s="389"/>
      <c r="KJS57" s="389"/>
      <c r="KJT57" s="389"/>
      <c r="KJU57" s="389"/>
      <c r="KJV57" s="389"/>
      <c r="KJW57" s="389"/>
      <c r="KJX57" s="389"/>
      <c r="KJY57" s="389"/>
      <c r="KJZ57" s="389"/>
      <c r="KKA57" s="390">
        <f t="shared" ref="KKA57:KKF57" si="488">KKA58-KKA61</f>
        <v>0</v>
      </c>
      <c r="KKB57" s="390">
        <f t="shared" si="488"/>
        <v>0</v>
      </c>
      <c r="KKC57" s="390">
        <f t="shared" si="488"/>
        <v>0</v>
      </c>
      <c r="KKD57" s="390">
        <f t="shared" si="488"/>
        <v>0</v>
      </c>
      <c r="KKE57" s="390">
        <f t="shared" si="488"/>
        <v>0</v>
      </c>
      <c r="KKF57" s="390">
        <f t="shared" si="488"/>
        <v>0</v>
      </c>
      <c r="KKG57" s="389"/>
      <c r="KKH57" s="389"/>
      <c r="KKI57" s="389"/>
      <c r="KKJ57" s="389"/>
      <c r="KKK57" s="389"/>
      <c r="KKL57" s="389"/>
      <c r="KKM57" s="389"/>
      <c r="KKN57" s="389"/>
      <c r="KKO57" s="389"/>
      <c r="KKP57" s="389"/>
      <c r="KKQ57" s="390">
        <f t="shared" ref="KKQ57:KKV57" si="489">KKQ58-KKQ61</f>
        <v>0</v>
      </c>
      <c r="KKR57" s="390">
        <f t="shared" si="489"/>
        <v>0</v>
      </c>
      <c r="KKS57" s="390">
        <f t="shared" si="489"/>
        <v>0</v>
      </c>
      <c r="KKT57" s="390">
        <f t="shared" si="489"/>
        <v>0</v>
      </c>
      <c r="KKU57" s="390">
        <f t="shared" si="489"/>
        <v>0</v>
      </c>
      <c r="KKV57" s="390">
        <f t="shared" si="489"/>
        <v>0</v>
      </c>
      <c r="KKW57" s="389"/>
      <c r="KKX57" s="389"/>
      <c r="KKY57" s="389"/>
      <c r="KKZ57" s="389"/>
      <c r="KLA57" s="389"/>
      <c r="KLB57" s="389"/>
      <c r="KLC57" s="389"/>
      <c r="KLD57" s="389"/>
      <c r="KLE57" s="389"/>
      <c r="KLF57" s="389"/>
      <c r="KLG57" s="390">
        <f t="shared" ref="KLG57:KLL57" si="490">KLG58-KLG61</f>
        <v>0</v>
      </c>
      <c r="KLH57" s="390">
        <f t="shared" si="490"/>
        <v>0</v>
      </c>
      <c r="KLI57" s="390">
        <f t="shared" si="490"/>
        <v>0</v>
      </c>
      <c r="KLJ57" s="390">
        <f t="shared" si="490"/>
        <v>0</v>
      </c>
      <c r="KLK57" s="390">
        <f t="shared" si="490"/>
        <v>0</v>
      </c>
      <c r="KLL57" s="390">
        <f t="shared" si="490"/>
        <v>0</v>
      </c>
      <c r="KLM57" s="389"/>
      <c r="KLN57" s="389"/>
      <c r="KLO57" s="389"/>
      <c r="KLP57" s="389"/>
      <c r="KLQ57" s="389"/>
      <c r="KLR57" s="389"/>
      <c r="KLS57" s="389"/>
      <c r="KLT57" s="389"/>
      <c r="KLU57" s="389"/>
      <c r="KLV57" s="389"/>
      <c r="KLW57" s="390">
        <f t="shared" ref="KLW57:KMB57" si="491">KLW58-KLW61</f>
        <v>0</v>
      </c>
      <c r="KLX57" s="390">
        <f t="shared" si="491"/>
        <v>0</v>
      </c>
      <c r="KLY57" s="390">
        <f t="shared" si="491"/>
        <v>0</v>
      </c>
      <c r="KLZ57" s="390">
        <f t="shared" si="491"/>
        <v>0</v>
      </c>
      <c r="KMA57" s="390">
        <f t="shared" si="491"/>
        <v>0</v>
      </c>
      <c r="KMB57" s="390">
        <f t="shared" si="491"/>
        <v>0</v>
      </c>
      <c r="KMC57" s="389"/>
      <c r="KMD57" s="389"/>
      <c r="KME57" s="389"/>
      <c r="KMF57" s="389"/>
      <c r="KMG57" s="389"/>
      <c r="KMH57" s="389"/>
      <c r="KMI57" s="389"/>
      <c r="KMJ57" s="389"/>
      <c r="KMK57" s="389"/>
      <c r="KML57" s="389"/>
      <c r="KMM57" s="390">
        <f t="shared" ref="KMM57:KMR57" si="492">KMM58-KMM61</f>
        <v>0</v>
      </c>
      <c r="KMN57" s="390">
        <f t="shared" si="492"/>
        <v>0</v>
      </c>
      <c r="KMO57" s="390">
        <f t="shared" si="492"/>
        <v>0</v>
      </c>
      <c r="KMP57" s="390">
        <f t="shared" si="492"/>
        <v>0</v>
      </c>
      <c r="KMQ57" s="390">
        <f t="shared" si="492"/>
        <v>0</v>
      </c>
      <c r="KMR57" s="390">
        <f t="shared" si="492"/>
        <v>0</v>
      </c>
      <c r="KMS57" s="389"/>
      <c r="KMT57" s="389"/>
      <c r="KMU57" s="389"/>
      <c r="KMV57" s="389"/>
      <c r="KMW57" s="389"/>
      <c r="KMX57" s="389"/>
      <c r="KMY57" s="389"/>
      <c r="KMZ57" s="389"/>
      <c r="KNA57" s="389"/>
      <c r="KNB57" s="389"/>
      <c r="KNC57" s="390">
        <f t="shared" ref="KNC57:KNH57" si="493">KNC58-KNC61</f>
        <v>0</v>
      </c>
      <c r="KND57" s="390">
        <f t="shared" si="493"/>
        <v>0</v>
      </c>
      <c r="KNE57" s="390">
        <f t="shared" si="493"/>
        <v>0</v>
      </c>
      <c r="KNF57" s="390">
        <f t="shared" si="493"/>
        <v>0</v>
      </c>
      <c r="KNG57" s="390">
        <f t="shared" si="493"/>
        <v>0</v>
      </c>
      <c r="KNH57" s="390">
        <f t="shared" si="493"/>
        <v>0</v>
      </c>
      <c r="KNI57" s="389"/>
      <c r="KNJ57" s="389"/>
      <c r="KNK57" s="389"/>
      <c r="KNL57" s="389"/>
      <c r="KNM57" s="389"/>
      <c r="KNN57" s="389"/>
      <c r="KNO57" s="389"/>
      <c r="KNP57" s="389"/>
      <c r="KNQ57" s="389"/>
      <c r="KNR57" s="389"/>
      <c r="KNS57" s="390">
        <f t="shared" ref="KNS57:KNX57" si="494">KNS58-KNS61</f>
        <v>0</v>
      </c>
      <c r="KNT57" s="390">
        <f t="shared" si="494"/>
        <v>0</v>
      </c>
      <c r="KNU57" s="390">
        <f t="shared" si="494"/>
        <v>0</v>
      </c>
      <c r="KNV57" s="390">
        <f t="shared" si="494"/>
        <v>0</v>
      </c>
      <c r="KNW57" s="390">
        <f t="shared" si="494"/>
        <v>0</v>
      </c>
      <c r="KNX57" s="390">
        <f t="shared" si="494"/>
        <v>0</v>
      </c>
      <c r="KNY57" s="389"/>
      <c r="KNZ57" s="389"/>
      <c r="KOA57" s="389"/>
      <c r="KOB57" s="389"/>
      <c r="KOC57" s="389"/>
      <c r="KOD57" s="389"/>
      <c r="KOE57" s="389"/>
      <c r="KOF57" s="389"/>
      <c r="KOG57" s="389"/>
      <c r="KOH57" s="389"/>
      <c r="KOI57" s="390">
        <f t="shared" ref="KOI57:KON57" si="495">KOI58-KOI61</f>
        <v>0</v>
      </c>
      <c r="KOJ57" s="390">
        <f t="shared" si="495"/>
        <v>0</v>
      </c>
      <c r="KOK57" s="390">
        <f t="shared" si="495"/>
        <v>0</v>
      </c>
      <c r="KOL57" s="390">
        <f t="shared" si="495"/>
        <v>0</v>
      </c>
      <c r="KOM57" s="390">
        <f t="shared" si="495"/>
        <v>0</v>
      </c>
      <c r="KON57" s="390">
        <f t="shared" si="495"/>
        <v>0</v>
      </c>
      <c r="KOO57" s="389"/>
      <c r="KOP57" s="389"/>
      <c r="KOQ57" s="389"/>
      <c r="KOR57" s="389"/>
      <c r="KOS57" s="389"/>
      <c r="KOT57" s="389"/>
      <c r="KOU57" s="389"/>
      <c r="KOV57" s="389"/>
      <c r="KOW57" s="389"/>
      <c r="KOX57" s="389"/>
      <c r="KOY57" s="390">
        <f t="shared" ref="KOY57:KPD57" si="496">KOY58-KOY61</f>
        <v>0</v>
      </c>
      <c r="KOZ57" s="390">
        <f t="shared" si="496"/>
        <v>0</v>
      </c>
      <c r="KPA57" s="390">
        <f t="shared" si="496"/>
        <v>0</v>
      </c>
      <c r="KPB57" s="390">
        <f t="shared" si="496"/>
        <v>0</v>
      </c>
      <c r="KPC57" s="390">
        <f t="shared" si="496"/>
        <v>0</v>
      </c>
      <c r="KPD57" s="390">
        <f t="shared" si="496"/>
        <v>0</v>
      </c>
      <c r="KPE57" s="389"/>
      <c r="KPF57" s="389"/>
      <c r="KPG57" s="389"/>
      <c r="KPH57" s="389"/>
      <c r="KPI57" s="389"/>
      <c r="KPJ57" s="389"/>
      <c r="KPK57" s="389"/>
      <c r="KPL57" s="389"/>
      <c r="KPM57" s="389"/>
      <c r="KPN57" s="389"/>
      <c r="KPO57" s="390">
        <f t="shared" ref="KPO57:KPT57" si="497">KPO58-KPO61</f>
        <v>0</v>
      </c>
      <c r="KPP57" s="390">
        <f t="shared" si="497"/>
        <v>0</v>
      </c>
      <c r="KPQ57" s="390">
        <f t="shared" si="497"/>
        <v>0</v>
      </c>
      <c r="KPR57" s="390">
        <f t="shared" si="497"/>
        <v>0</v>
      </c>
      <c r="KPS57" s="390">
        <f t="shared" si="497"/>
        <v>0</v>
      </c>
      <c r="KPT57" s="390">
        <f t="shared" si="497"/>
        <v>0</v>
      </c>
      <c r="KPU57" s="389"/>
      <c r="KPV57" s="389"/>
      <c r="KPW57" s="389"/>
      <c r="KPX57" s="389"/>
      <c r="KPY57" s="389"/>
      <c r="KPZ57" s="389"/>
      <c r="KQA57" s="389"/>
      <c r="KQB57" s="389"/>
      <c r="KQC57" s="389"/>
      <c r="KQD57" s="389"/>
      <c r="KQE57" s="390">
        <f t="shared" ref="KQE57:KQJ57" si="498">KQE58-KQE61</f>
        <v>0</v>
      </c>
      <c r="KQF57" s="390">
        <f t="shared" si="498"/>
        <v>0</v>
      </c>
      <c r="KQG57" s="390">
        <f t="shared" si="498"/>
        <v>0</v>
      </c>
      <c r="KQH57" s="390">
        <f t="shared" si="498"/>
        <v>0</v>
      </c>
      <c r="KQI57" s="390">
        <f t="shared" si="498"/>
        <v>0</v>
      </c>
      <c r="KQJ57" s="390">
        <f t="shared" si="498"/>
        <v>0</v>
      </c>
      <c r="KQK57" s="389"/>
      <c r="KQL57" s="389"/>
      <c r="KQM57" s="389"/>
      <c r="KQN57" s="389"/>
      <c r="KQO57" s="389"/>
      <c r="KQP57" s="389"/>
      <c r="KQQ57" s="389"/>
      <c r="KQR57" s="389"/>
      <c r="KQS57" s="389"/>
      <c r="KQT57" s="389"/>
      <c r="KQU57" s="390">
        <f t="shared" ref="KQU57:KQZ57" si="499">KQU58-KQU61</f>
        <v>0</v>
      </c>
      <c r="KQV57" s="390">
        <f t="shared" si="499"/>
        <v>0</v>
      </c>
      <c r="KQW57" s="390">
        <f t="shared" si="499"/>
        <v>0</v>
      </c>
      <c r="KQX57" s="390">
        <f t="shared" si="499"/>
        <v>0</v>
      </c>
      <c r="KQY57" s="390">
        <f t="shared" si="499"/>
        <v>0</v>
      </c>
      <c r="KQZ57" s="390">
        <f t="shared" si="499"/>
        <v>0</v>
      </c>
      <c r="KRA57" s="389"/>
      <c r="KRB57" s="389"/>
      <c r="KRC57" s="389"/>
      <c r="KRD57" s="389"/>
      <c r="KRE57" s="389"/>
      <c r="KRF57" s="389"/>
      <c r="KRG57" s="389"/>
      <c r="KRH57" s="389"/>
      <c r="KRI57" s="389"/>
      <c r="KRJ57" s="389"/>
      <c r="KRK57" s="390">
        <f t="shared" ref="KRK57:KRP57" si="500">KRK58-KRK61</f>
        <v>0</v>
      </c>
      <c r="KRL57" s="390">
        <f t="shared" si="500"/>
        <v>0</v>
      </c>
      <c r="KRM57" s="390">
        <f t="shared" si="500"/>
        <v>0</v>
      </c>
      <c r="KRN57" s="390">
        <f t="shared" si="500"/>
        <v>0</v>
      </c>
      <c r="KRO57" s="390">
        <f t="shared" si="500"/>
        <v>0</v>
      </c>
      <c r="KRP57" s="390">
        <f t="shared" si="500"/>
        <v>0</v>
      </c>
      <c r="KRQ57" s="389"/>
      <c r="KRR57" s="389"/>
      <c r="KRS57" s="389"/>
      <c r="KRT57" s="389"/>
      <c r="KRU57" s="389"/>
      <c r="KRV57" s="389"/>
      <c r="KRW57" s="389"/>
      <c r="KRX57" s="389"/>
      <c r="KRY57" s="389"/>
      <c r="KRZ57" s="389"/>
      <c r="KSA57" s="390">
        <f t="shared" ref="KSA57:KSF57" si="501">KSA58-KSA61</f>
        <v>0</v>
      </c>
      <c r="KSB57" s="390">
        <f t="shared" si="501"/>
        <v>0</v>
      </c>
      <c r="KSC57" s="390">
        <f t="shared" si="501"/>
        <v>0</v>
      </c>
      <c r="KSD57" s="390">
        <f t="shared" si="501"/>
        <v>0</v>
      </c>
      <c r="KSE57" s="390">
        <f t="shared" si="501"/>
        <v>0</v>
      </c>
      <c r="KSF57" s="390">
        <f t="shared" si="501"/>
        <v>0</v>
      </c>
      <c r="KSG57" s="389"/>
      <c r="KSH57" s="389"/>
      <c r="KSI57" s="389"/>
      <c r="KSJ57" s="389"/>
      <c r="KSK57" s="389"/>
      <c r="KSL57" s="389"/>
      <c r="KSM57" s="389"/>
      <c r="KSN57" s="389"/>
      <c r="KSO57" s="389"/>
      <c r="KSP57" s="389"/>
      <c r="KSQ57" s="390">
        <f t="shared" ref="KSQ57:KSV57" si="502">KSQ58-KSQ61</f>
        <v>0</v>
      </c>
      <c r="KSR57" s="390">
        <f t="shared" si="502"/>
        <v>0</v>
      </c>
      <c r="KSS57" s="390">
        <f t="shared" si="502"/>
        <v>0</v>
      </c>
      <c r="KST57" s="390">
        <f t="shared" si="502"/>
        <v>0</v>
      </c>
      <c r="KSU57" s="390">
        <f t="shared" si="502"/>
        <v>0</v>
      </c>
      <c r="KSV57" s="390">
        <f t="shared" si="502"/>
        <v>0</v>
      </c>
      <c r="KSW57" s="389"/>
      <c r="KSX57" s="389"/>
      <c r="KSY57" s="389"/>
      <c r="KSZ57" s="389"/>
      <c r="KTA57" s="389"/>
      <c r="KTB57" s="389"/>
      <c r="KTC57" s="389"/>
      <c r="KTD57" s="389"/>
      <c r="KTE57" s="389"/>
      <c r="KTF57" s="389"/>
      <c r="KTG57" s="390">
        <f t="shared" ref="KTG57:KTL57" si="503">KTG58-KTG61</f>
        <v>0</v>
      </c>
      <c r="KTH57" s="390">
        <f t="shared" si="503"/>
        <v>0</v>
      </c>
      <c r="KTI57" s="390">
        <f t="shared" si="503"/>
        <v>0</v>
      </c>
      <c r="KTJ57" s="390">
        <f t="shared" si="503"/>
        <v>0</v>
      </c>
      <c r="KTK57" s="390">
        <f t="shared" si="503"/>
        <v>0</v>
      </c>
      <c r="KTL57" s="390">
        <f t="shared" si="503"/>
        <v>0</v>
      </c>
      <c r="KTM57" s="389"/>
      <c r="KTN57" s="389"/>
      <c r="KTO57" s="389"/>
      <c r="KTP57" s="389"/>
      <c r="KTQ57" s="389"/>
      <c r="KTR57" s="389"/>
      <c r="KTS57" s="389"/>
      <c r="KTT57" s="389"/>
      <c r="KTU57" s="389"/>
      <c r="KTV57" s="389"/>
      <c r="KTW57" s="390">
        <f t="shared" ref="KTW57:KUB57" si="504">KTW58-KTW61</f>
        <v>0</v>
      </c>
      <c r="KTX57" s="390">
        <f t="shared" si="504"/>
        <v>0</v>
      </c>
      <c r="KTY57" s="390">
        <f t="shared" si="504"/>
        <v>0</v>
      </c>
      <c r="KTZ57" s="390">
        <f t="shared" si="504"/>
        <v>0</v>
      </c>
      <c r="KUA57" s="390">
        <f t="shared" si="504"/>
        <v>0</v>
      </c>
      <c r="KUB57" s="390">
        <f t="shared" si="504"/>
        <v>0</v>
      </c>
      <c r="KUC57" s="389"/>
      <c r="KUD57" s="389"/>
      <c r="KUE57" s="389"/>
      <c r="KUF57" s="389"/>
      <c r="KUG57" s="389"/>
      <c r="KUH57" s="389"/>
      <c r="KUI57" s="389"/>
      <c r="KUJ57" s="389"/>
      <c r="KUK57" s="389"/>
      <c r="KUL57" s="389"/>
      <c r="KUM57" s="390">
        <f t="shared" ref="KUM57:KUR57" si="505">KUM58-KUM61</f>
        <v>0</v>
      </c>
      <c r="KUN57" s="390">
        <f t="shared" si="505"/>
        <v>0</v>
      </c>
      <c r="KUO57" s="390">
        <f t="shared" si="505"/>
        <v>0</v>
      </c>
      <c r="KUP57" s="390">
        <f t="shared" si="505"/>
        <v>0</v>
      </c>
      <c r="KUQ57" s="390">
        <f t="shared" si="505"/>
        <v>0</v>
      </c>
      <c r="KUR57" s="390">
        <f t="shared" si="505"/>
        <v>0</v>
      </c>
      <c r="KUS57" s="389"/>
      <c r="KUT57" s="389"/>
      <c r="KUU57" s="389"/>
      <c r="KUV57" s="389"/>
      <c r="KUW57" s="389"/>
      <c r="KUX57" s="389"/>
      <c r="KUY57" s="389"/>
      <c r="KUZ57" s="389"/>
      <c r="KVA57" s="389"/>
      <c r="KVB57" s="389"/>
      <c r="KVC57" s="390">
        <f t="shared" ref="KVC57:KVH57" si="506">KVC58-KVC61</f>
        <v>0</v>
      </c>
      <c r="KVD57" s="390">
        <f t="shared" si="506"/>
        <v>0</v>
      </c>
      <c r="KVE57" s="390">
        <f t="shared" si="506"/>
        <v>0</v>
      </c>
      <c r="KVF57" s="390">
        <f t="shared" si="506"/>
        <v>0</v>
      </c>
      <c r="KVG57" s="390">
        <f t="shared" si="506"/>
        <v>0</v>
      </c>
      <c r="KVH57" s="390">
        <f t="shared" si="506"/>
        <v>0</v>
      </c>
      <c r="KVI57" s="389"/>
      <c r="KVJ57" s="389"/>
      <c r="KVK57" s="389"/>
      <c r="KVL57" s="389"/>
      <c r="KVM57" s="389"/>
      <c r="KVN57" s="389"/>
      <c r="KVO57" s="389"/>
      <c r="KVP57" s="389"/>
      <c r="KVQ57" s="389"/>
      <c r="KVR57" s="389"/>
      <c r="KVS57" s="390">
        <f t="shared" ref="KVS57:KVX57" si="507">KVS58-KVS61</f>
        <v>0</v>
      </c>
      <c r="KVT57" s="390">
        <f t="shared" si="507"/>
        <v>0</v>
      </c>
      <c r="KVU57" s="390">
        <f t="shared" si="507"/>
        <v>0</v>
      </c>
      <c r="KVV57" s="390">
        <f t="shared" si="507"/>
        <v>0</v>
      </c>
      <c r="KVW57" s="390">
        <f t="shared" si="507"/>
        <v>0</v>
      </c>
      <c r="KVX57" s="390">
        <f t="shared" si="507"/>
        <v>0</v>
      </c>
      <c r="KVY57" s="389"/>
      <c r="KVZ57" s="389"/>
      <c r="KWA57" s="389"/>
      <c r="KWB57" s="389"/>
      <c r="KWC57" s="389"/>
      <c r="KWD57" s="389"/>
      <c r="KWE57" s="389"/>
      <c r="KWF57" s="389"/>
      <c r="KWG57" s="389"/>
      <c r="KWH57" s="389"/>
      <c r="KWI57" s="390">
        <f t="shared" ref="KWI57:KWN57" si="508">KWI58-KWI61</f>
        <v>0</v>
      </c>
      <c r="KWJ57" s="390">
        <f t="shared" si="508"/>
        <v>0</v>
      </c>
      <c r="KWK57" s="390">
        <f t="shared" si="508"/>
        <v>0</v>
      </c>
      <c r="KWL57" s="390">
        <f t="shared" si="508"/>
        <v>0</v>
      </c>
      <c r="KWM57" s="390">
        <f t="shared" si="508"/>
        <v>0</v>
      </c>
      <c r="KWN57" s="390">
        <f t="shared" si="508"/>
        <v>0</v>
      </c>
      <c r="KWO57" s="389"/>
      <c r="KWP57" s="389"/>
      <c r="KWQ57" s="389"/>
      <c r="KWR57" s="389"/>
      <c r="KWS57" s="389"/>
      <c r="KWT57" s="389"/>
      <c r="KWU57" s="389"/>
      <c r="KWV57" s="389"/>
      <c r="KWW57" s="389"/>
      <c r="KWX57" s="389"/>
      <c r="KWY57" s="390">
        <f t="shared" ref="KWY57:KXD57" si="509">KWY58-KWY61</f>
        <v>0</v>
      </c>
      <c r="KWZ57" s="390">
        <f t="shared" si="509"/>
        <v>0</v>
      </c>
      <c r="KXA57" s="390">
        <f t="shared" si="509"/>
        <v>0</v>
      </c>
      <c r="KXB57" s="390">
        <f t="shared" si="509"/>
        <v>0</v>
      </c>
      <c r="KXC57" s="390">
        <f t="shared" si="509"/>
        <v>0</v>
      </c>
      <c r="KXD57" s="390">
        <f t="shared" si="509"/>
        <v>0</v>
      </c>
      <c r="KXE57" s="389"/>
      <c r="KXF57" s="389"/>
      <c r="KXG57" s="389"/>
      <c r="KXH57" s="389"/>
      <c r="KXI57" s="389"/>
      <c r="KXJ57" s="389"/>
      <c r="KXK57" s="389"/>
      <c r="KXL57" s="389"/>
      <c r="KXM57" s="389"/>
      <c r="KXN57" s="389"/>
      <c r="KXO57" s="390">
        <f t="shared" ref="KXO57:KXT57" si="510">KXO58-KXO61</f>
        <v>0</v>
      </c>
      <c r="KXP57" s="390">
        <f t="shared" si="510"/>
        <v>0</v>
      </c>
      <c r="KXQ57" s="390">
        <f t="shared" si="510"/>
        <v>0</v>
      </c>
      <c r="KXR57" s="390">
        <f t="shared" si="510"/>
        <v>0</v>
      </c>
      <c r="KXS57" s="390">
        <f t="shared" si="510"/>
        <v>0</v>
      </c>
      <c r="KXT57" s="390">
        <f t="shared" si="510"/>
        <v>0</v>
      </c>
      <c r="KXU57" s="389"/>
      <c r="KXV57" s="389"/>
      <c r="KXW57" s="389"/>
      <c r="KXX57" s="389"/>
      <c r="KXY57" s="389"/>
      <c r="KXZ57" s="389"/>
      <c r="KYA57" s="389"/>
      <c r="KYB57" s="389"/>
      <c r="KYC57" s="389"/>
      <c r="KYD57" s="389"/>
      <c r="KYE57" s="390">
        <f t="shared" ref="KYE57:KYJ57" si="511">KYE58-KYE61</f>
        <v>0</v>
      </c>
      <c r="KYF57" s="390">
        <f t="shared" si="511"/>
        <v>0</v>
      </c>
      <c r="KYG57" s="390">
        <f t="shared" si="511"/>
        <v>0</v>
      </c>
      <c r="KYH57" s="390">
        <f t="shared" si="511"/>
        <v>0</v>
      </c>
      <c r="KYI57" s="390">
        <f t="shared" si="511"/>
        <v>0</v>
      </c>
      <c r="KYJ57" s="390">
        <f t="shared" si="511"/>
        <v>0</v>
      </c>
      <c r="KYK57" s="389"/>
      <c r="KYL57" s="389"/>
      <c r="KYM57" s="389"/>
      <c r="KYN57" s="389"/>
      <c r="KYO57" s="389"/>
      <c r="KYP57" s="389"/>
      <c r="KYQ57" s="389"/>
      <c r="KYR57" s="389"/>
      <c r="KYS57" s="389"/>
      <c r="KYT57" s="389"/>
      <c r="KYU57" s="390">
        <f t="shared" ref="KYU57:KYZ57" si="512">KYU58-KYU61</f>
        <v>0</v>
      </c>
      <c r="KYV57" s="390">
        <f t="shared" si="512"/>
        <v>0</v>
      </c>
      <c r="KYW57" s="390">
        <f t="shared" si="512"/>
        <v>0</v>
      </c>
      <c r="KYX57" s="390">
        <f t="shared" si="512"/>
        <v>0</v>
      </c>
      <c r="KYY57" s="390">
        <f t="shared" si="512"/>
        <v>0</v>
      </c>
      <c r="KYZ57" s="390">
        <f t="shared" si="512"/>
        <v>0</v>
      </c>
      <c r="KZA57" s="389"/>
      <c r="KZB57" s="389"/>
      <c r="KZC57" s="389"/>
      <c r="KZD57" s="389"/>
      <c r="KZE57" s="389"/>
      <c r="KZF57" s="389"/>
      <c r="KZG57" s="389"/>
      <c r="KZH57" s="389"/>
      <c r="KZI57" s="389"/>
      <c r="KZJ57" s="389"/>
      <c r="KZK57" s="390">
        <f t="shared" ref="KZK57:KZP57" si="513">KZK58-KZK61</f>
        <v>0</v>
      </c>
      <c r="KZL57" s="390">
        <f t="shared" si="513"/>
        <v>0</v>
      </c>
      <c r="KZM57" s="390">
        <f t="shared" si="513"/>
        <v>0</v>
      </c>
      <c r="KZN57" s="390">
        <f t="shared" si="513"/>
        <v>0</v>
      </c>
      <c r="KZO57" s="390">
        <f t="shared" si="513"/>
        <v>0</v>
      </c>
      <c r="KZP57" s="390">
        <f t="shared" si="513"/>
        <v>0</v>
      </c>
      <c r="KZQ57" s="389"/>
      <c r="KZR57" s="389"/>
      <c r="KZS57" s="389"/>
      <c r="KZT57" s="389"/>
      <c r="KZU57" s="389"/>
      <c r="KZV57" s="389"/>
      <c r="KZW57" s="389"/>
      <c r="KZX57" s="389"/>
      <c r="KZY57" s="389"/>
      <c r="KZZ57" s="389"/>
      <c r="LAA57" s="390">
        <f t="shared" ref="LAA57:LAF57" si="514">LAA58-LAA61</f>
        <v>0</v>
      </c>
      <c r="LAB57" s="390">
        <f t="shared" si="514"/>
        <v>0</v>
      </c>
      <c r="LAC57" s="390">
        <f t="shared" si="514"/>
        <v>0</v>
      </c>
      <c r="LAD57" s="390">
        <f t="shared" si="514"/>
        <v>0</v>
      </c>
      <c r="LAE57" s="390">
        <f t="shared" si="514"/>
        <v>0</v>
      </c>
      <c r="LAF57" s="390">
        <f t="shared" si="514"/>
        <v>0</v>
      </c>
      <c r="LAG57" s="389"/>
      <c r="LAH57" s="389"/>
      <c r="LAI57" s="389"/>
      <c r="LAJ57" s="389"/>
      <c r="LAK57" s="389"/>
      <c r="LAL57" s="389"/>
      <c r="LAM57" s="389"/>
      <c r="LAN57" s="389"/>
      <c r="LAO57" s="389"/>
      <c r="LAP57" s="389"/>
      <c r="LAQ57" s="390">
        <f t="shared" ref="LAQ57:LAV57" si="515">LAQ58-LAQ61</f>
        <v>0</v>
      </c>
      <c r="LAR57" s="390">
        <f t="shared" si="515"/>
        <v>0</v>
      </c>
      <c r="LAS57" s="390">
        <f t="shared" si="515"/>
        <v>0</v>
      </c>
      <c r="LAT57" s="390">
        <f t="shared" si="515"/>
        <v>0</v>
      </c>
      <c r="LAU57" s="390">
        <f t="shared" si="515"/>
        <v>0</v>
      </c>
      <c r="LAV57" s="390">
        <f t="shared" si="515"/>
        <v>0</v>
      </c>
      <c r="LAW57" s="389"/>
      <c r="LAX57" s="389"/>
      <c r="LAY57" s="389"/>
      <c r="LAZ57" s="389"/>
      <c r="LBA57" s="389"/>
      <c r="LBB57" s="389"/>
      <c r="LBC57" s="389"/>
      <c r="LBD57" s="389"/>
      <c r="LBE57" s="389"/>
      <c r="LBF57" s="389"/>
      <c r="LBG57" s="390">
        <f t="shared" ref="LBG57:LBL57" si="516">LBG58-LBG61</f>
        <v>0</v>
      </c>
      <c r="LBH57" s="390">
        <f t="shared" si="516"/>
        <v>0</v>
      </c>
      <c r="LBI57" s="390">
        <f t="shared" si="516"/>
        <v>0</v>
      </c>
      <c r="LBJ57" s="390">
        <f t="shared" si="516"/>
        <v>0</v>
      </c>
      <c r="LBK57" s="390">
        <f t="shared" si="516"/>
        <v>0</v>
      </c>
      <c r="LBL57" s="390">
        <f t="shared" si="516"/>
        <v>0</v>
      </c>
      <c r="LBM57" s="389"/>
      <c r="LBN57" s="389"/>
      <c r="LBO57" s="389"/>
      <c r="LBP57" s="389"/>
      <c r="LBQ57" s="389"/>
      <c r="LBR57" s="389"/>
      <c r="LBS57" s="389"/>
      <c r="LBT57" s="389"/>
      <c r="LBU57" s="389"/>
      <c r="LBV57" s="389"/>
      <c r="LBW57" s="390">
        <f t="shared" ref="LBW57:LCB57" si="517">LBW58-LBW61</f>
        <v>0</v>
      </c>
      <c r="LBX57" s="390">
        <f t="shared" si="517"/>
        <v>0</v>
      </c>
      <c r="LBY57" s="390">
        <f t="shared" si="517"/>
        <v>0</v>
      </c>
      <c r="LBZ57" s="390">
        <f t="shared" si="517"/>
        <v>0</v>
      </c>
      <c r="LCA57" s="390">
        <f t="shared" si="517"/>
        <v>0</v>
      </c>
      <c r="LCB57" s="390">
        <f t="shared" si="517"/>
        <v>0</v>
      </c>
      <c r="LCC57" s="389"/>
      <c r="LCD57" s="389"/>
      <c r="LCE57" s="389"/>
      <c r="LCF57" s="389"/>
      <c r="LCG57" s="389"/>
      <c r="LCH57" s="389"/>
      <c r="LCI57" s="389"/>
      <c r="LCJ57" s="389"/>
      <c r="LCK57" s="389"/>
      <c r="LCL57" s="389"/>
      <c r="LCM57" s="390">
        <f t="shared" ref="LCM57:LCR57" si="518">LCM58-LCM61</f>
        <v>0</v>
      </c>
      <c r="LCN57" s="390">
        <f t="shared" si="518"/>
        <v>0</v>
      </c>
      <c r="LCO57" s="390">
        <f t="shared" si="518"/>
        <v>0</v>
      </c>
      <c r="LCP57" s="390">
        <f t="shared" si="518"/>
        <v>0</v>
      </c>
      <c r="LCQ57" s="390">
        <f t="shared" si="518"/>
        <v>0</v>
      </c>
      <c r="LCR57" s="390">
        <f t="shared" si="518"/>
        <v>0</v>
      </c>
      <c r="LCS57" s="389"/>
      <c r="LCT57" s="389"/>
      <c r="LCU57" s="389"/>
      <c r="LCV57" s="389"/>
      <c r="LCW57" s="389"/>
      <c r="LCX57" s="389"/>
      <c r="LCY57" s="389"/>
      <c r="LCZ57" s="389"/>
      <c r="LDA57" s="389"/>
      <c r="LDB57" s="389"/>
      <c r="LDC57" s="390">
        <f t="shared" ref="LDC57:LDH57" si="519">LDC58-LDC61</f>
        <v>0</v>
      </c>
      <c r="LDD57" s="390">
        <f t="shared" si="519"/>
        <v>0</v>
      </c>
      <c r="LDE57" s="390">
        <f t="shared" si="519"/>
        <v>0</v>
      </c>
      <c r="LDF57" s="390">
        <f t="shared" si="519"/>
        <v>0</v>
      </c>
      <c r="LDG57" s="390">
        <f t="shared" si="519"/>
        <v>0</v>
      </c>
      <c r="LDH57" s="390">
        <f t="shared" si="519"/>
        <v>0</v>
      </c>
      <c r="LDI57" s="389"/>
      <c r="LDJ57" s="389"/>
      <c r="LDK57" s="389"/>
      <c r="LDL57" s="389"/>
      <c r="LDM57" s="389"/>
      <c r="LDN57" s="389"/>
      <c r="LDO57" s="389"/>
      <c r="LDP57" s="389"/>
      <c r="LDQ57" s="389"/>
      <c r="LDR57" s="389"/>
      <c r="LDS57" s="390">
        <f t="shared" ref="LDS57:LDX57" si="520">LDS58-LDS61</f>
        <v>0</v>
      </c>
      <c r="LDT57" s="390">
        <f t="shared" si="520"/>
        <v>0</v>
      </c>
      <c r="LDU57" s="390">
        <f t="shared" si="520"/>
        <v>0</v>
      </c>
      <c r="LDV57" s="390">
        <f t="shared" si="520"/>
        <v>0</v>
      </c>
      <c r="LDW57" s="390">
        <f t="shared" si="520"/>
        <v>0</v>
      </c>
      <c r="LDX57" s="390">
        <f t="shared" si="520"/>
        <v>0</v>
      </c>
      <c r="LDY57" s="389"/>
      <c r="LDZ57" s="389"/>
      <c r="LEA57" s="389"/>
      <c r="LEB57" s="389"/>
      <c r="LEC57" s="389"/>
      <c r="LED57" s="389"/>
      <c r="LEE57" s="389"/>
      <c r="LEF57" s="389"/>
      <c r="LEG57" s="389"/>
      <c r="LEH57" s="389"/>
      <c r="LEI57" s="390">
        <f t="shared" ref="LEI57:LEN57" si="521">LEI58-LEI61</f>
        <v>0</v>
      </c>
      <c r="LEJ57" s="390">
        <f t="shared" si="521"/>
        <v>0</v>
      </c>
      <c r="LEK57" s="390">
        <f t="shared" si="521"/>
        <v>0</v>
      </c>
      <c r="LEL57" s="390">
        <f t="shared" si="521"/>
        <v>0</v>
      </c>
      <c r="LEM57" s="390">
        <f t="shared" si="521"/>
        <v>0</v>
      </c>
      <c r="LEN57" s="390">
        <f t="shared" si="521"/>
        <v>0</v>
      </c>
      <c r="LEO57" s="389"/>
      <c r="LEP57" s="389"/>
      <c r="LEQ57" s="389"/>
      <c r="LER57" s="389"/>
      <c r="LES57" s="389"/>
      <c r="LET57" s="389"/>
      <c r="LEU57" s="389"/>
      <c r="LEV57" s="389"/>
      <c r="LEW57" s="389"/>
      <c r="LEX57" s="389"/>
      <c r="LEY57" s="390">
        <f t="shared" ref="LEY57:LFD57" si="522">LEY58-LEY61</f>
        <v>0</v>
      </c>
      <c r="LEZ57" s="390">
        <f t="shared" si="522"/>
        <v>0</v>
      </c>
      <c r="LFA57" s="390">
        <f t="shared" si="522"/>
        <v>0</v>
      </c>
      <c r="LFB57" s="390">
        <f t="shared" si="522"/>
        <v>0</v>
      </c>
      <c r="LFC57" s="390">
        <f t="shared" si="522"/>
        <v>0</v>
      </c>
      <c r="LFD57" s="390">
        <f t="shared" si="522"/>
        <v>0</v>
      </c>
      <c r="LFE57" s="389"/>
      <c r="LFF57" s="389"/>
      <c r="LFG57" s="389"/>
      <c r="LFH57" s="389"/>
      <c r="LFI57" s="389"/>
      <c r="LFJ57" s="389"/>
      <c r="LFK57" s="389"/>
      <c r="LFL57" s="389"/>
      <c r="LFM57" s="389"/>
      <c r="LFN57" s="389"/>
      <c r="LFO57" s="390">
        <f t="shared" ref="LFO57:LFT57" si="523">LFO58-LFO61</f>
        <v>0</v>
      </c>
      <c r="LFP57" s="390">
        <f t="shared" si="523"/>
        <v>0</v>
      </c>
      <c r="LFQ57" s="390">
        <f t="shared" si="523"/>
        <v>0</v>
      </c>
      <c r="LFR57" s="390">
        <f t="shared" si="523"/>
        <v>0</v>
      </c>
      <c r="LFS57" s="390">
        <f t="shared" si="523"/>
        <v>0</v>
      </c>
      <c r="LFT57" s="390">
        <f t="shared" si="523"/>
        <v>0</v>
      </c>
      <c r="LFU57" s="389"/>
      <c r="LFV57" s="389"/>
      <c r="LFW57" s="389"/>
      <c r="LFX57" s="389"/>
      <c r="LFY57" s="389"/>
      <c r="LFZ57" s="389"/>
      <c r="LGA57" s="389"/>
      <c r="LGB57" s="389"/>
      <c r="LGC57" s="389"/>
      <c r="LGD57" s="389"/>
      <c r="LGE57" s="390">
        <f t="shared" ref="LGE57:LGJ57" si="524">LGE58-LGE61</f>
        <v>0</v>
      </c>
      <c r="LGF57" s="390">
        <f t="shared" si="524"/>
        <v>0</v>
      </c>
      <c r="LGG57" s="390">
        <f t="shared" si="524"/>
        <v>0</v>
      </c>
      <c r="LGH57" s="390">
        <f t="shared" si="524"/>
        <v>0</v>
      </c>
      <c r="LGI57" s="390">
        <f t="shared" si="524"/>
        <v>0</v>
      </c>
      <c r="LGJ57" s="390">
        <f t="shared" si="524"/>
        <v>0</v>
      </c>
      <c r="LGK57" s="389"/>
      <c r="LGL57" s="389"/>
      <c r="LGM57" s="389"/>
      <c r="LGN57" s="389"/>
      <c r="LGO57" s="389"/>
      <c r="LGP57" s="389"/>
      <c r="LGQ57" s="389"/>
      <c r="LGR57" s="389"/>
      <c r="LGS57" s="389"/>
      <c r="LGT57" s="389"/>
      <c r="LGU57" s="390">
        <f t="shared" ref="LGU57:LGZ57" si="525">LGU58-LGU61</f>
        <v>0</v>
      </c>
      <c r="LGV57" s="390">
        <f t="shared" si="525"/>
        <v>0</v>
      </c>
      <c r="LGW57" s="390">
        <f t="shared" si="525"/>
        <v>0</v>
      </c>
      <c r="LGX57" s="390">
        <f t="shared" si="525"/>
        <v>0</v>
      </c>
      <c r="LGY57" s="390">
        <f t="shared" si="525"/>
        <v>0</v>
      </c>
      <c r="LGZ57" s="390">
        <f t="shared" si="525"/>
        <v>0</v>
      </c>
      <c r="LHA57" s="389"/>
      <c r="LHB57" s="389"/>
      <c r="LHC57" s="389"/>
      <c r="LHD57" s="389"/>
      <c r="LHE57" s="389"/>
      <c r="LHF57" s="389"/>
      <c r="LHG57" s="389"/>
      <c r="LHH57" s="389"/>
      <c r="LHI57" s="389"/>
      <c r="LHJ57" s="389"/>
      <c r="LHK57" s="390">
        <f t="shared" ref="LHK57:LHP57" si="526">LHK58-LHK61</f>
        <v>0</v>
      </c>
      <c r="LHL57" s="390">
        <f t="shared" si="526"/>
        <v>0</v>
      </c>
      <c r="LHM57" s="390">
        <f t="shared" si="526"/>
        <v>0</v>
      </c>
      <c r="LHN57" s="390">
        <f t="shared" si="526"/>
        <v>0</v>
      </c>
      <c r="LHO57" s="390">
        <f t="shared" si="526"/>
        <v>0</v>
      </c>
      <c r="LHP57" s="390">
        <f t="shared" si="526"/>
        <v>0</v>
      </c>
      <c r="LHQ57" s="389"/>
      <c r="LHR57" s="389"/>
      <c r="LHS57" s="389"/>
      <c r="LHT57" s="389"/>
      <c r="LHU57" s="389"/>
      <c r="LHV57" s="389"/>
      <c r="LHW57" s="389"/>
      <c r="LHX57" s="389"/>
      <c r="LHY57" s="389"/>
      <c r="LHZ57" s="389"/>
      <c r="LIA57" s="390">
        <f t="shared" ref="LIA57:LIF57" si="527">LIA58-LIA61</f>
        <v>0</v>
      </c>
      <c r="LIB57" s="390">
        <f t="shared" si="527"/>
        <v>0</v>
      </c>
      <c r="LIC57" s="390">
        <f t="shared" si="527"/>
        <v>0</v>
      </c>
      <c r="LID57" s="390">
        <f t="shared" si="527"/>
        <v>0</v>
      </c>
      <c r="LIE57" s="390">
        <f t="shared" si="527"/>
        <v>0</v>
      </c>
      <c r="LIF57" s="390">
        <f t="shared" si="527"/>
        <v>0</v>
      </c>
      <c r="LIG57" s="389"/>
      <c r="LIH57" s="389"/>
      <c r="LII57" s="389"/>
      <c r="LIJ57" s="389"/>
      <c r="LIK57" s="389"/>
      <c r="LIL57" s="389"/>
      <c r="LIM57" s="389"/>
      <c r="LIN57" s="389"/>
      <c r="LIO57" s="389"/>
      <c r="LIP57" s="389"/>
      <c r="LIQ57" s="390">
        <f t="shared" ref="LIQ57:LIV57" si="528">LIQ58-LIQ61</f>
        <v>0</v>
      </c>
      <c r="LIR57" s="390">
        <f t="shared" si="528"/>
        <v>0</v>
      </c>
      <c r="LIS57" s="390">
        <f t="shared" si="528"/>
        <v>0</v>
      </c>
      <c r="LIT57" s="390">
        <f t="shared" si="528"/>
        <v>0</v>
      </c>
      <c r="LIU57" s="390">
        <f t="shared" si="528"/>
        <v>0</v>
      </c>
      <c r="LIV57" s="390">
        <f t="shared" si="528"/>
        <v>0</v>
      </c>
      <c r="LIW57" s="389"/>
      <c r="LIX57" s="389"/>
      <c r="LIY57" s="389"/>
      <c r="LIZ57" s="389"/>
      <c r="LJA57" s="389"/>
      <c r="LJB57" s="389"/>
      <c r="LJC57" s="389"/>
      <c r="LJD57" s="389"/>
      <c r="LJE57" s="389"/>
      <c r="LJF57" s="389"/>
      <c r="LJG57" s="390">
        <f t="shared" ref="LJG57:LJL57" si="529">LJG58-LJG61</f>
        <v>0</v>
      </c>
      <c r="LJH57" s="390">
        <f t="shared" si="529"/>
        <v>0</v>
      </c>
      <c r="LJI57" s="390">
        <f t="shared" si="529"/>
        <v>0</v>
      </c>
      <c r="LJJ57" s="390">
        <f t="shared" si="529"/>
        <v>0</v>
      </c>
      <c r="LJK57" s="390">
        <f t="shared" si="529"/>
        <v>0</v>
      </c>
      <c r="LJL57" s="390">
        <f t="shared" si="529"/>
        <v>0</v>
      </c>
      <c r="LJM57" s="389"/>
      <c r="LJN57" s="389"/>
      <c r="LJO57" s="389"/>
      <c r="LJP57" s="389"/>
      <c r="LJQ57" s="389"/>
      <c r="LJR57" s="389"/>
      <c r="LJS57" s="389"/>
      <c r="LJT57" s="389"/>
      <c r="LJU57" s="389"/>
      <c r="LJV57" s="389"/>
      <c r="LJW57" s="390">
        <f t="shared" ref="LJW57:LKB57" si="530">LJW58-LJW61</f>
        <v>0</v>
      </c>
      <c r="LJX57" s="390">
        <f t="shared" si="530"/>
        <v>0</v>
      </c>
      <c r="LJY57" s="390">
        <f t="shared" si="530"/>
        <v>0</v>
      </c>
      <c r="LJZ57" s="390">
        <f t="shared" si="530"/>
        <v>0</v>
      </c>
      <c r="LKA57" s="390">
        <f t="shared" si="530"/>
        <v>0</v>
      </c>
      <c r="LKB57" s="390">
        <f t="shared" si="530"/>
        <v>0</v>
      </c>
      <c r="LKC57" s="389"/>
      <c r="LKD57" s="389"/>
      <c r="LKE57" s="389"/>
      <c r="LKF57" s="389"/>
      <c r="LKG57" s="389"/>
      <c r="LKH57" s="389"/>
      <c r="LKI57" s="389"/>
      <c r="LKJ57" s="389"/>
      <c r="LKK57" s="389"/>
      <c r="LKL57" s="389"/>
      <c r="LKM57" s="390">
        <f t="shared" ref="LKM57:LKR57" si="531">LKM58-LKM61</f>
        <v>0</v>
      </c>
      <c r="LKN57" s="390">
        <f t="shared" si="531"/>
        <v>0</v>
      </c>
      <c r="LKO57" s="390">
        <f t="shared" si="531"/>
        <v>0</v>
      </c>
      <c r="LKP57" s="390">
        <f t="shared" si="531"/>
        <v>0</v>
      </c>
      <c r="LKQ57" s="390">
        <f t="shared" si="531"/>
        <v>0</v>
      </c>
      <c r="LKR57" s="390">
        <f t="shared" si="531"/>
        <v>0</v>
      </c>
      <c r="LKS57" s="389"/>
      <c r="LKT57" s="389"/>
      <c r="LKU57" s="389"/>
      <c r="LKV57" s="389"/>
      <c r="LKW57" s="389"/>
      <c r="LKX57" s="389"/>
      <c r="LKY57" s="389"/>
      <c r="LKZ57" s="389"/>
      <c r="LLA57" s="389"/>
      <c r="LLB57" s="389"/>
      <c r="LLC57" s="390">
        <f t="shared" ref="LLC57:LLH57" si="532">LLC58-LLC61</f>
        <v>0</v>
      </c>
      <c r="LLD57" s="390">
        <f t="shared" si="532"/>
        <v>0</v>
      </c>
      <c r="LLE57" s="390">
        <f t="shared" si="532"/>
        <v>0</v>
      </c>
      <c r="LLF57" s="390">
        <f t="shared" si="532"/>
        <v>0</v>
      </c>
      <c r="LLG57" s="390">
        <f t="shared" si="532"/>
        <v>0</v>
      </c>
      <c r="LLH57" s="390">
        <f t="shared" si="532"/>
        <v>0</v>
      </c>
      <c r="LLI57" s="389"/>
      <c r="LLJ57" s="389"/>
      <c r="LLK57" s="389"/>
      <c r="LLL57" s="389"/>
      <c r="LLM57" s="389"/>
      <c r="LLN57" s="389"/>
      <c r="LLO57" s="389"/>
      <c r="LLP57" s="389"/>
      <c r="LLQ57" s="389"/>
      <c r="LLR57" s="389"/>
      <c r="LLS57" s="390">
        <f t="shared" ref="LLS57:LLX57" si="533">LLS58-LLS61</f>
        <v>0</v>
      </c>
      <c r="LLT57" s="390">
        <f t="shared" si="533"/>
        <v>0</v>
      </c>
      <c r="LLU57" s="390">
        <f t="shared" si="533"/>
        <v>0</v>
      </c>
      <c r="LLV57" s="390">
        <f t="shared" si="533"/>
        <v>0</v>
      </c>
      <c r="LLW57" s="390">
        <f t="shared" si="533"/>
        <v>0</v>
      </c>
      <c r="LLX57" s="390">
        <f t="shared" si="533"/>
        <v>0</v>
      </c>
      <c r="LLY57" s="389"/>
      <c r="LLZ57" s="389"/>
      <c r="LMA57" s="389"/>
      <c r="LMB57" s="389"/>
      <c r="LMC57" s="389"/>
      <c r="LMD57" s="389"/>
      <c r="LME57" s="389"/>
      <c r="LMF57" s="389"/>
      <c r="LMG57" s="389"/>
      <c r="LMH57" s="389"/>
      <c r="LMI57" s="390">
        <f t="shared" ref="LMI57:LMN57" si="534">LMI58-LMI61</f>
        <v>0</v>
      </c>
      <c r="LMJ57" s="390">
        <f t="shared" si="534"/>
        <v>0</v>
      </c>
      <c r="LMK57" s="390">
        <f t="shared" si="534"/>
        <v>0</v>
      </c>
      <c r="LML57" s="390">
        <f t="shared" si="534"/>
        <v>0</v>
      </c>
      <c r="LMM57" s="390">
        <f t="shared" si="534"/>
        <v>0</v>
      </c>
      <c r="LMN57" s="390">
        <f t="shared" si="534"/>
        <v>0</v>
      </c>
      <c r="LMO57" s="389"/>
      <c r="LMP57" s="389"/>
      <c r="LMQ57" s="389"/>
      <c r="LMR57" s="389"/>
      <c r="LMS57" s="389"/>
      <c r="LMT57" s="389"/>
      <c r="LMU57" s="389"/>
      <c r="LMV57" s="389"/>
      <c r="LMW57" s="389"/>
      <c r="LMX57" s="389"/>
      <c r="LMY57" s="390">
        <f t="shared" ref="LMY57:LND57" si="535">LMY58-LMY61</f>
        <v>0</v>
      </c>
      <c r="LMZ57" s="390">
        <f t="shared" si="535"/>
        <v>0</v>
      </c>
      <c r="LNA57" s="390">
        <f t="shared" si="535"/>
        <v>0</v>
      </c>
      <c r="LNB57" s="390">
        <f t="shared" si="535"/>
        <v>0</v>
      </c>
      <c r="LNC57" s="390">
        <f t="shared" si="535"/>
        <v>0</v>
      </c>
      <c r="LND57" s="390">
        <f t="shared" si="535"/>
        <v>0</v>
      </c>
      <c r="LNE57" s="389"/>
      <c r="LNF57" s="389"/>
      <c r="LNG57" s="389"/>
      <c r="LNH57" s="389"/>
      <c r="LNI57" s="389"/>
      <c r="LNJ57" s="389"/>
      <c r="LNK57" s="389"/>
      <c r="LNL57" s="389"/>
      <c r="LNM57" s="389"/>
      <c r="LNN57" s="389"/>
      <c r="LNO57" s="390">
        <f t="shared" ref="LNO57:LNT57" si="536">LNO58-LNO61</f>
        <v>0</v>
      </c>
      <c r="LNP57" s="390">
        <f t="shared" si="536"/>
        <v>0</v>
      </c>
      <c r="LNQ57" s="390">
        <f t="shared" si="536"/>
        <v>0</v>
      </c>
      <c r="LNR57" s="390">
        <f t="shared" si="536"/>
        <v>0</v>
      </c>
      <c r="LNS57" s="390">
        <f t="shared" si="536"/>
        <v>0</v>
      </c>
      <c r="LNT57" s="390">
        <f t="shared" si="536"/>
        <v>0</v>
      </c>
      <c r="LNU57" s="389"/>
      <c r="LNV57" s="389"/>
      <c r="LNW57" s="389"/>
      <c r="LNX57" s="389"/>
      <c r="LNY57" s="389"/>
      <c r="LNZ57" s="389"/>
      <c r="LOA57" s="389"/>
      <c r="LOB57" s="389"/>
      <c r="LOC57" s="389"/>
      <c r="LOD57" s="389"/>
      <c r="LOE57" s="390">
        <f t="shared" ref="LOE57:LOJ57" si="537">LOE58-LOE61</f>
        <v>0</v>
      </c>
      <c r="LOF57" s="390">
        <f t="shared" si="537"/>
        <v>0</v>
      </c>
      <c r="LOG57" s="390">
        <f t="shared" si="537"/>
        <v>0</v>
      </c>
      <c r="LOH57" s="390">
        <f t="shared" si="537"/>
        <v>0</v>
      </c>
      <c r="LOI57" s="390">
        <f t="shared" si="537"/>
        <v>0</v>
      </c>
      <c r="LOJ57" s="390">
        <f t="shared" si="537"/>
        <v>0</v>
      </c>
      <c r="LOK57" s="389"/>
      <c r="LOL57" s="389"/>
      <c r="LOM57" s="389"/>
      <c r="LON57" s="389"/>
      <c r="LOO57" s="389"/>
      <c r="LOP57" s="389"/>
      <c r="LOQ57" s="389"/>
      <c r="LOR57" s="389"/>
      <c r="LOS57" s="389"/>
      <c r="LOT57" s="389"/>
      <c r="LOU57" s="390">
        <f t="shared" ref="LOU57:LOZ57" si="538">LOU58-LOU61</f>
        <v>0</v>
      </c>
      <c r="LOV57" s="390">
        <f t="shared" si="538"/>
        <v>0</v>
      </c>
      <c r="LOW57" s="390">
        <f t="shared" si="538"/>
        <v>0</v>
      </c>
      <c r="LOX57" s="390">
        <f t="shared" si="538"/>
        <v>0</v>
      </c>
      <c r="LOY57" s="390">
        <f t="shared" si="538"/>
        <v>0</v>
      </c>
      <c r="LOZ57" s="390">
        <f t="shared" si="538"/>
        <v>0</v>
      </c>
      <c r="LPA57" s="389"/>
      <c r="LPB57" s="389"/>
      <c r="LPC57" s="389"/>
      <c r="LPD57" s="389"/>
      <c r="LPE57" s="389"/>
      <c r="LPF57" s="389"/>
      <c r="LPG57" s="389"/>
      <c r="LPH57" s="389"/>
      <c r="LPI57" s="389"/>
      <c r="LPJ57" s="389"/>
      <c r="LPK57" s="390">
        <f t="shared" ref="LPK57:LPP57" si="539">LPK58-LPK61</f>
        <v>0</v>
      </c>
      <c r="LPL57" s="390">
        <f t="shared" si="539"/>
        <v>0</v>
      </c>
      <c r="LPM57" s="390">
        <f t="shared" si="539"/>
        <v>0</v>
      </c>
      <c r="LPN57" s="390">
        <f t="shared" si="539"/>
        <v>0</v>
      </c>
      <c r="LPO57" s="390">
        <f t="shared" si="539"/>
        <v>0</v>
      </c>
      <c r="LPP57" s="390">
        <f t="shared" si="539"/>
        <v>0</v>
      </c>
      <c r="LPQ57" s="389"/>
      <c r="LPR57" s="389"/>
      <c r="LPS57" s="389"/>
      <c r="LPT57" s="389"/>
      <c r="LPU57" s="389"/>
      <c r="LPV57" s="389"/>
      <c r="LPW57" s="389"/>
      <c r="LPX57" s="389"/>
      <c r="LPY57" s="389"/>
      <c r="LPZ57" s="389"/>
      <c r="LQA57" s="390">
        <f t="shared" ref="LQA57:LQF57" si="540">LQA58-LQA61</f>
        <v>0</v>
      </c>
      <c r="LQB57" s="390">
        <f t="shared" si="540"/>
        <v>0</v>
      </c>
      <c r="LQC57" s="390">
        <f t="shared" si="540"/>
        <v>0</v>
      </c>
      <c r="LQD57" s="390">
        <f t="shared" si="540"/>
        <v>0</v>
      </c>
      <c r="LQE57" s="390">
        <f t="shared" si="540"/>
        <v>0</v>
      </c>
      <c r="LQF57" s="390">
        <f t="shared" si="540"/>
        <v>0</v>
      </c>
      <c r="LQG57" s="389"/>
      <c r="LQH57" s="389"/>
      <c r="LQI57" s="389"/>
      <c r="LQJ57" s="389"/>
      <c r="LQK57" s="389"/>
      <c r="LQL57" s="389"/>
      <c r="LQM57" s="389"/>
      <c r="LQN57" s="389"/>
      <c r="LQO57" s="389"/>
      <c r="LQP57" s="389"/>
      <c r="LQQ57" s="390">
        <f t="shared" ref="LQQ57:LQV57" si="541">LQQ58-LQQ61</f>
        <v>0</v>
      </c>
      <c r="LQR57" s="390">
        <f t="shared" si="541"/>
        <v>0</v>
      </c>
      <c r="LQS57" s="390">
        <f t="shared" si="541"/>
        <v>0</v>
      </c>
      <c r="LQT57" s="390">
        <f t="shared" si="541"/>
        <v>0</v>
      </c>
      <c r="LQU57" s="390">
        <f t="shared" si="541"/>
        <v>0</v>
      </c>
      <c r="LQV57" s="390">
        <f t="shared" si="541"/>
        <v>0</v>
      </c>
      <c r="LQW57" s="389"/>
      <c r="LQX57" s="389"/>
      <c r="LQY57" s="389"/>
      <c r="LQZ57" s="389"/>
      <c r="LRA57" s="389"/>
      <c r="LRB57" s="389"/>
      <c r="LRC57" s="389"/>
      <c r="LRD57" s="389"/>
      <c r="LRE57" s="389"/>
      <c r="LRF57" s="389"/>
      <c r="LRG57" s="390">
        <f t="shared" ref="LRG57:LRL57" si="542">LRG58-LRG61</f>
        <v>0</v>
      </c>
      <c r="LRH57" s="390">
        <f t="shared" si="542"/>
        <v>0</v>
      </c>
      <c r="LRI57" s="390">
        <f t="shared" si="542"/>
        <v>0</v>
      </c>
      <c r="LRJ57" s="390">
        <f t="shared" si="542"/>
        <v>0</v>
      </c>
      <c r="LRK57" s="390">
        <f t="shared" si="542"/>
        <v>0</v>
      </c>
      <c r="LRL57" s="390">
        <f t="shared" si="542"/>
        <v>0</v>
      </c>
      <c r="LRM57" s="389"/>
      <c r="LRN57" s="389"/>
      <c r="LRO57" s="389"/>
      <c r="LRP57" s="389"/>
      <c r="LRQ57" s="389"/>
      <c r="LRR57" s="389"/>
      <c r="LRS57" s="389"/>
      <c r="LRT57" s="389"/>
      <c r="LRU57" s="389"/>
      <c r="LRV57" s="389"/>
      <c r="LRW57" s="390">
        <f t="shared" ref="LRW57:LSB57" si="543">LRW58-LRW61</f>
        <v>0</v>
      </c>
      <c r="LRX57" s="390">
        <f t="shared" si="543"/>
        <v>0</v>
      </c>
      <c r="LRY57" s="390">
        <f t="shared" si="543"/>
        <v>0</v>
      </c>
      <c r="LRZ57" s="390">
        <f t="shared" si="543"/>
        <v>0</v>
      </c>
      <c r="LSA57" s="390">
        <f t="shared" si="543"/>
        <v>0</v>
      </c>
      <c r="LSB57" s="390">
        <f t="shared" si="543"/>
        <v>0</v>
      </c>
      <c r="LSC57" s="389"/>
      <c r="LSD57" s="389"/>
      <c r="LSE57" s="389"/>
      <c r="LSF57" s="389"/>
      <c r="LSG57" s="389"/>
      <c r="LSH57" s="389"/>
      <c r="LSI57" s="389"/>
      <c r="LSJ57" s="389"/>
      <c r="LSK57" s="389"/>
      <c r="LSL57" s="389"/>
      <c r="LSM57" s="390">
        <f t="shared" ref="LSM57:LSR57" si="544">LSM58-LSM61</f>
        <v>0</v>
      </c>
      <c r="LSN57" s="390">
        <f t="shared" si="544"/>
        <v>0</v>
      </c>
      <c r="LSO57" s="390">
        <f t="shared" si="544"/>
        <v>0</v>
      </c>
      <c r="LSP57" s="390">
        <f t="shared" si="544"/>
        <v>0</v>
      </c>
      <c r="LSQ57" s="390">
        <f t="shared" si="544"/>
        <v>0</v>
      </c>
      <c r="LSR57" s="390">
        <f t="shared" si="544"/>
        <v>0</v>
      </c>
      <c r="LSS57" s="389"/>
      <c r="LST57" s="389"/>
      <c r="LSU57" s="389"/>
      <c r="LSV57" s="389"/>
      <c r="LSW57" s="389"/>
      <c r="LSX57" s="389"/>
      <c r="LSY57" s="389"/>
      <c r="LSZ57" s="389"/>
      <c r="LTA57" s="389"/>
      <c r="LTB57" s="389"/>
      <c r="LTC57" s="390">
        <f t="shared" ref="LTC57:LTH57" si="545">LTC58-LTC61</f>
        <v>0</v>
      </c>
      <c r="LTD57" s="390">
        <f t="shared" si="545"/>
        <v>0</v>
      </c>
      <c r="LTE57" s="390">
        <f t="shared" si="545"/>
        <v>0</v>
      </c>
      <c r="LTF57" s="390">
        <f t="shared" si="545"/>
        <v>0</v>
      </c>
      <c r="LTG57" s="390">
        <f t="shared" si="545"/>
        <v>0</v>
      </c>
      <c r="LTH57" s="390">
        <f t="shared" si="545"/>
        <v>0</v>
      </c>
      <c r="LTI57" s="389"/>
      <c r="LTJ57" s="389"/>
      <c r="LTK57" s="389"/>
      <c r="LTL57" s="389"/>
      <c r="LTM57" s="389"/>
      <c r="LTN57" s="389"/>
      <c r="LTO57" s="389"/>
      <c r="LTP57" s="389"/>
      <c r="LTQ57" s="389"/>
      <c r="LTR57" s="389"/>
      <c r="LTS57" s="390">
        <f t="shared" ref="LTS57:LTX57" si="546">LTS58-LTS61</f>
        <v>0</v>
      </c>
      <c r="LTT57" s="390">
        <f t="shared" si="546"/>
        <v>0</v>
      </c>
      <c r="LTU57" s="390">
        <f t="shared" si="546"/>
        <v>0</v>
      </c>
      <c r="LTV57" s="390">
        <f t="shared" si="546"/>
        <v>0</v>
      </c>
      <c r="LTW57" s="390">
        <f t="shared" si="546"/>
        <v>0</v>
      </c>
      <c r="LTX57" s="390">
        <f t="shared" si="546"/>
        <v>0</v>
      </c>
      <c r="LTY57" s="389"/>
      <c r="LTZ57" s="389"/>
      <c r="LUA57" s="389"/>
      <c r="LUB57" s="389"/>
      <c r="LUC57" s="389"/>
      <c r="LUD57" s="389"/>
      <c r="LUE57" s="389"/>
      <c r="LUF57" s="389"/>
      <c r="LUG57" s="389"/>
      <c r="LUH57" s="389"/>
      <c r="LUI57" s="390">
        <f t="shared" ref="LUI57:LUN57" si="547">LUI58-LUI61</f>
        <v>0</v>
      </c>
      <c r="LUJ57" s="390">
        <f t="shared" si="547"/>
        <v>0</v>
      </c>
      <c r="LUK57" s="390">
        <f t="shared" si="547"/>
        <v>0</v>
      </c>
      <c r="LUL57" s="390">
        <f t="shared" si="547"/>
        <v>0</v>
      </c>
      <c r="LUM57" s="390">
        <f t="shared" si="547"/>
        <v>0</v>
      </c>
      <c r="LUN57" s="390">
        <f t="shared" si="547"/>
        <v>0</v>
      </c>
      <c r="LUO57" s="389"/>
      <c r="LUP57" s="389"/>
      <c r="LUQ57" s="389"/>
      <c r="LUR57" s="389"/>
      <c r="LUS57" s="389"/>
      <c r="LUT57" s="389"/>
      <c r="LUU57" s="389"/>
      <c r="LUV57" s="389"/>
      <c r="LUW57" s="389"/>
      <c r="LUX57" s="389"/>
      <c r="LUY57" s="390">
        <f t="shared" ref="LUY57:LVD57" si="548">LUY58-LUY61</f>
        <v>0</v>
      </c>
      <c r="LUZ57" s="390">
        <f t="shared" si="548"/>
        <v>0</v>
      </c>
      <c r="LVA57" s="390">
        <f t="shared" si="548"/>
        <v>0</v>
      </c>
      <c r="LVB57" s="390">
        <f t="shared" si="548"/>
        <v>0</v>
      </c>
      <c r="LVC57" s="390">
        <f t="shared" si="548"/>
        <v>0</v>
      </c>
      <c r="LVD57" s="390">
        <f t="shared" si="548"/>
        <v>0</v>
      </c>
      <c r="LVE57" s="389"/>
      <c r="LVF57" s="389"/>
      <c r="LVG57" s="389"/>
      <c r="LVH57" s="389"/>
      <c r="LVI57" s="389"/>
      <c r="LVJ57" s="389"/>
      <c r="LVK57" s="389"/>
      <c r="LVL57" s="389"/>
      <c r="LVM57" s="389"/>
      <c r="LVN57" s="389"/>
      <c r="LVO57" s="390">
        <f t="shared" ref="LVO57:LVT57" si="549">LVO58-LVO61</f>
        <v>0</v>
      </c>
      <c r="LVP57" s="390">
        <f t="shared" si="549"/>
        <v>0</v>
      </c>
      <c r="LVQ57" s="390">
        <f t="shared" si="549"/>
        <v>0</v>
      </c>
      <c r="LVR57" s="390">
        <f t="shared" si="549"/>
        <v>0</v>
      </c>
      <c r="LVS57" s="390">
        <f t="shared" si="549"/>
        <v>0</v>
      </c>
      <c r="LVT57" s="390">
        <f t="shared" si="549"/>
        <v>0</v>
      </c>
      <c r="LVU57" s="389"/>
      <c r="LVV57" s="389"/>
      <c r="LVW57" s="389"/>
      <c r="LVX57" s="389"/>
      <c r="LVY57" s="389"/>
      <c r="LVZ57" s="389"/>
      <c r="LWA57" s="389"/>
      <c r="LWB57" s="389"/>
      <c r="LWC57" s="389"/>
      <c r="LWD57" s="389"/>
      <c r="LWE57" s="390">
        <f t="shared" ref="LWE57:LWJ57" si="550">LWE58-LWE61</f>
        <v>0</v>
      </c>
      <c r="LWF57" s="390">
        <f t="shared" si="550"/>
        <v>0</v>
      </c>
      <c r="LWG57" s="390">
        <f t="shared" si="550"/>
        <v>0</v>
      </c>
      <c r="LWH57" s="390">
        <f t="shared" si="550"/>
        <v>0</v>
      </c>
      <c r="LWI57" s="390">
        <f t="shared" si="550"/>
        <v>0</v>
      </c>
      <c r="LWJ57" s="390">
        <f t="shared" si="550"/>
        <v>0</v>
      </c>
      <c r="LWK57" s="389"/>
      <c r="LWL57" s="389"/>
      <c r="LWM57" s="389"/>
      <c r="LWN57" s="389"/>
      <c r="LWO57" s="389"/>
      <c r="LWP57" s="389"/>
      <c r="LWQ57" s="389"/>
      <c r="LWR57" s="389"/>
      <c r="LWS57" s="389"/>
      <c r="LWT57" s="389"/>
      <c r="LWU57" s="390">
        <f t="shared" ref="LWU57:LWZ57" si="551">LWU58-LWU61</f>
        <v>0</v>
      </c>
      <c r="LWV57" s="390">
        <f t="shared" si="551"/>
        <v>0</v>
      </c>
      <c r="LWW57" s="390">
        <f t="shared" si="551"/>
        <v>0</v>
      </c>
      <c r="LWX57" s="390">
        <f t="shared" si="551"/>
        <v>0</v>
      </c>
      <c r="LWY57" s="390">
        <f t="shared" si="551"/>
        <v>0</v>
      </c>
      <c r="LWZ57" s="390">
        <f t="shared" si="551"/>
        <v>0</v>
      </c>
      <c r="LXA57" s="389"/>
      <c r="LXB57" s="389"/>
      <c r="LXC57" s="389"/>
      <c r="LXD57" s="389"/>
      <c r="LXE57" s="389"/>
      <c r="LXF57" s="389"/>
      <c r="LXG57" s="389"/>
      <c r="LXH57" s="389"/>
      <c r="LXI57" s="389"/>
      <c r="LXJ57" s="389"/>
      <c r="LXK57" s="390">
        <f t="shared" ref="LXK57:LXP57" si="552">LXK58-LXK61</f>
        <v>0</v>
      </c>
      <c r="LXL57" s="390">
        <f t="shared" si="552"/>
        <v>0</v>
      </c>
      <c r="LXM57" s="390">
        <f t="shared" si="552"/>
        <v>0</v>
      </c>
      <c r="LXN57" s="390">
        <f t="shared" si="552"/>
        <v>0</v>
      </c>
      <c r="LXO57" s="390">
        <f t="shared" si="552"/>
        <v>0</v>
      </c>
      <c r="LXP57" s="390">
        <f t="shared" si="552"/>
        <v>0</v>
      </c>
      <c r="LXQ57" s="389"/>
      <c r="LXR57" s="389"/>
      <c r="LXS57" s="389"/>
      <c r="LXT57" s="389"/>
      <c r="LXU57" s="389"/>
      <c r="LXV57" s="389"/>
      <c r="LXW57" s="389"/>
      <c r="LXX57" s="389"/>
      <c r="LXY57" s="389"/>
      <c r="LXZ57" s="389"/>
      <c r="LYA57" s="390">
        <f t="shared" ref="LYA57:LYF57" si="553">LYA58-LYA61</f>
        <v>0</v>
      </c>
      <c r="LYB57" s="390">
        <f t="shared" si="553"/>
        <v>0</v>
      </c>
      <c r="LYC57" s="390">
        <f t="shared" si="553"/>
        <v>0</v>
      </c>
      <c r="LYD57" s="390">
        <f t="shared" si="553"/>
        <v>0</v>
      </c>
      <c r="LYE57" s="390">
        <f t="shared" si="553"/>
        <v>0</v>
      </c>
      <c r="LYF57" s="390">
        <f t="shared" si="553"/>
        <v>0</v>
      </c>
      <c r="LYG57" s="389"/>
      <c r="LYH57" s="389"/>
      <c r="LYI57" s="389"/>
      <c r="LYJ57" s="389"/>
      <c r="LYK57" s="389"/>
      <c r="LYL57" s="389"/>
      <c r="LYM57" s="389"/>
      <c r="LYN57" s="389"/>
      <c r="LYO57" s="389"/>
      <c r="LYP57" s="389"/>
      <c r="LYQ57" s="390">
        <f t="shared" ref="LYQ57:LYV57" si="554">LYQ58-LYQ61</f>
        <v>0</v>
      </c>
      <c r="LYR57" s="390">
        <f t="shared" si="554"/>
        <v>0</v>
      </c>
      <c r="LYS57" s="390">
        <f t="shared" si="554"/>
        <v>0</v>
      </c>
      <c r="LYT57" s="390">
        <f t="shared" si="554"/>
        <v>0</v>
      </c>
      <c r="LYU57" s="390">
        <f t="shared" si="554"/>
        <v>0</v>
      </c>
      <c r="LYV57" s="390">
        <f t="shared" si="554"/>
        <v>0</v>
      </c>
      <c r="LYW57" s="389"/>
      <c r="LYX57" s="389"/>
      <c r="LYY57" s="389"/>
      <c r="LYZ57" s="389"/>
      <c r="LZA57" s="389"/>
      <c r="LZB57" s="389"/>
      <c r="LZC57" s="389"/>
      <c r="LZD57" s="389"/>
      <c r="LZE57" s="389"/>
      <c r="LZF57" s="389"/>
      <c r="LZG57" s="390">
        <f t="shared" ref="LZG57:LZL57" si="555">LZG58-LZG61</f>
        <v>0</v>
      </c>
      <c r="LZH57" s="390">
        <f t="shared" si="555"/>
        <v>0</v>
      </c>
      <c r="LZI57" s="390">
        <f t="shared" si="555"/>
        <v>0</v>
      </c>
      <c r="LZJ57" s="390">
        <f t="shared" si="555"/>
        <v>0</v>
      </c>
      <c r="LZK57" s="390">
        <f t="shared" si="555"/>
        <v>0</v>
      </c>
      <c r="LZL57" s="390">
        <f t="shared" si="555"/>
        <v>0</v>
      </c>
      <c r="LZM57" s="389"/>
      <c r="LZN57" s="389"/>
      <c r="LZO57" s="389"/>
      <c r="LZP57" s="389"/>
      <c r="LZQ57" s="389"/>
      <c r="LZR57" s="389"/>
      <c r="LZS57" s="389"/>
      <c r="LZT57" s="389"/>
      <c r="LZU57" s="389"/>
      <c r="LZV57" s="389"/>
      <c r="LZW57" s="390">
        <f t="shared" ref="LZW57:MAB57" si="556">LZW58-LZW61</f>
        <v>0</v>
      </c>
      <c r="LZX57" s="390">
        <f t="shared" si="556"/>
        <v>0</v>
      </c>
      <c r="LZY57" s="390">
        <f t="shared" si="556"/>
        <v>0</v>
      </c>
      <c r="LZZ57" s="390">
        <f t="shared" si="556"/>
        <v>0</v>
      </c>
      <c r="MAA57" s="390">
        <f t="shared" si="556"/>
        <v>0</v>
      </c>
      <c r="MAB57" s="390">
        <f t="shared" si="556"/>
        <v>0</v>
      </c>
      <c r="MAC57" s="389"/>
      <c r="MAD57" s="389"/>
      <c r="MAE57" s="389"/>
      <c r="MAF57" s="389"/>
      <c r="MAG57" s="389"/>
      <c r="MAH57" s="389"/>
      <c r="MAI57" s="389"/>
      <c r="MAJ57" s="389"/>
      <c r="MAK57" s="389"/>
      <c r="MAL57" s="389"/>
      <c r="MAM57" s="390">
        <f t="shared" ref="MAM57:MAR57" si="557">MAM58-MAM61</f>
        <v>0</v>
      </c>
      <c r="MAN57" s="390">
        <f t="shared" si="557"/>
        <v>0</v>
      </c>
      <c r="MAO57" s="390">
        <f t="shared" si="557"/>
        <v>0</v>
      </c>
      <c r="MAP57" s="390">
        <f t="shared" si="557"/>
        <v>0</v>
      </c>
      <c r="MAQ57" s="390">
        <f t="shared" si="557"/>
        <v>0</v>
      </c>
      <c r="MAR57" s="390">
        <f t="shared" si="557"/>
        <v>0</v>
      </c>
      <c r="MAS57" s="389"/>
      <c r="MAT57" s="389"/>
      <c r="MAU57" s="389"/>
      <c r="MAV57" s="389"/>
      <c r="MAW57" s="389"/>
      <c r="MAX57" s="389"/>
      <c r="MAY57" s="389"/>
      <c r="MAZ57" s="389"/>
      <c r="MBA57" s="389"/>
      <c r="MBB57" s="389"/>
      <c r="MBC57" s="390">
        <f t="shared" ref="MBC57:MBH57" si="558">MBC58-MBC61</f>
        <v>0</v>
      </c>
      <c r="MBD57" s="390">
        <f t="shared" si="558"/>
        <v>0</v>
      </c>
      <c r="MBE57" s="390">
        <f t="shared" si="558"/>
        <v>0</v>
      </c>
      <c r="MBF57" s="390">
        <f t="shared" si="558"/>
        <v>0</v>
      </c>
      <c r="MBG57" s="390">
        <f t="shared" si="558"/>
        <v>0</v>
      </c>
      <c r="MBH57" s="390">
        <f t="shared" si="558"/>
        <v>0</v>
      </c>
      <c r="MBI57" s="389"/>
      <c r="MBJ57" s="389"/>
      <c r="MBK57" s="389"/>
      <c r="MBL57" s="389"/>
      <c r="MBM57" s="389"/>
      <c r="MBN57" s="389"/>
      <c r="MBO57" s="389"/>
      <c r="MBP57" s="389"/>
      <c r="MBQ57" s="389"/>
      <c r="MBR57" s="389"/>
      <c r="MBS57" s="390">
        <f t="shared" ref="MBS57:MBX57" si="559">MBS58-MBS61</f>
        <v>0</v>
      </c>
      <c r="MBT57" s="390">
        <f t="shared" si="559"/>
        <v>0</v>
      </c>
      <c r="MBU57" s="390">
        <f t="shared" si="559"/>
        <v>0</v>
      </c>
      <c r="MBV57" s="390">
        <f t="shared" si="559"/>
        <v>0</v>
      </c>
      <c r="MBW57" s="390">
        <f t="shared" si="559"/>
        <v>0</v>
      </c>
      <c r="MBX57" s="390">
        <f t="shared" si="559"/>
        <v>0</v>
      </c>
      <c r="MBY57" s="389"/>
      <c r="MBZ57" s="389"/>
      <c r="MCA57" s="389"/>
      <c r="MCB57" s="389"/>
      <c r="MCC57" s="389"/>
      <c r="MCD57" s="389"/>
      <c r="MCE57" s="389"/>
      <c r="MCF57" s="389"/>
      <c r="MCG57" s="389"/>
      <c r="MCH57" s="389"/>
      <c r="MCI57" s="390">
        <f t="shared" ref="MCI57:MCN57" si="560">MCI58-MCI61</f>
        <v>0</v>
      </c>
      <c r="MCJ57" s="390">
        <f t="shared" si="560"/>
        <v>0</v>
      </c>
      <c r="MCK57" s="390">
        <f t="shared" si="560"/>
        <v>0</v>
      </c>
      <c r="MCL57" s="390">
        <f t="shared" si="560"/>
        <v>0</v>
      </c>
      <c r="MCM57" s="390">
        <f t="shared" si="560"/>
        <v>0</v>
      </c>
      <c r="MCN57" s="390">
        <f t="shared" si="560"/>
        <v>0</v>
      </c>
      <c r="MCO57" s="389"/>
      <c r="MCP57" s="389"/>
      <c r="MCQ57" s="389"/>
      <c r="MCR57" s="389"/>
      <c r="MCS57" s="389"/>
      <c r="MCT57" s="389"/>
      <c r="MCU57" s="389"/>
      <c r="MCV57" s="389"/>
      <c r="MCW57" s="389"/>
      <c r="MCX57" s="389"/>
      <c r="MCY57" s="390">
        <f t="shared" ref="MCY57:MDD57" si="561">MCY58-MCY61</f>
        <v>0</v>
      </c>
      <c r="MCZ57" s="390">
        <f t="shared" si="561"/>
        <v>0</v>
      </c>
      <c r="MDA57" s="390">
        <f t="shared" si="561"/>
        <v>0</v>
      </c>
      <c r="MDB57" s="390">
        <f t="shared" si="561"/>
        <v>0</v>
      </c>
      <c r="MDC57" s="390">
        <f t="shared" si="561"/>
        <v>0</v>
      </c>
      <c r="MDD57" s="390">
        <f t="shared" si="561"/>
        <v>0</v>
      </c>
      <c r="MDE57" s="389"/>
      <c r="MDF57" s="389"/>
      <c r="MDG57" s="389"/>
      <c r="MDH57" s="389"/>
      <c r="MDI57" s="389"/>
      <c r="MDJ57" s="389"/>
      <c r="MDK57" s="389"/>
      <c r="MDL57" s="389"/>
      <c r="MDM57" s="389"/>
      <c r="MDN57" s="389"/>
      <c r="MDO57" s="390">
        <f t="shared" ref="MDO57:MDT57" si="562">MDO58-MDO61</f>
        <v>0</v>
      </c>
      <c r="MDP57" s="390">
        <f t="shared" si="562"/>
        <v>0</v>
      </c>
      <c r="MDQ57" s="390">
        <f t="shared" si="562"/>
        <v>0</v>
      </c>
      <c r="MDR57" s="390">
        <f t="shared" si="562"/>
        <v>0</v>
      </c>
      <c r="MDS57" s="390">
        <f t="shared" si="562"/>
        <v>0</v>
      </c>
      <c r="MDT57" s="390">
        <f t="shared" si="562"/>
        <v>0</v>
      </c>
      <c r="MDU57" s="389"/>
      <c r="MDV57" s="389"/>
      <c r="MDW57" s="389"/>
      <c r="MDX57" s="389"/>
      <c r="MDY57" s="389"/>
      <c r="MDZ57" s="389"/>
      <c r="MEA57" s="389"/>
      <c r="MEB57" s="389"/>
      <c r="MEC57" s="389"/>
      <c r="MED57" s="389"/>
      <c r="MEE57" s="390">
        <f t="shared" ref="MEE57:MEJ57" si="563">MEE58-MEE61</f>
        <v>0</v>
      </c>
      <c r="MEF57" s="390">
        <f t="shared" si="563"/>
        <v>0</v>
      </c>
      <c r="MEG57" s="390">
        <f t="shared" si="563"/>
        <v>0</v>
      </c>
      <c r="MEH57" s="390">
        <f t="shared" si="563"/>
        <v>0</v>
      </c>
      <c r="MEI57" s="390">
        <f t="shared" si="563"/>
        <v>0</v>
      </c>
      <c r="MEJ57" s="390">
        <f t="shared" si="563"/>
        <v>0</v>
      </c>
      <c r="MEK57" s="389"/>
      <c r="MEL57" s="389"/>
      <c r="MEM57" s="389"/>
      <c r="MEN57" s="389"/>
      <c r="MEO57" s="389"/>
      <c r="MEP57" s="389"/>
      <c r="MEQ57" s="389"/>
      <c r="MER57" s="389"/>
      <c r="MES57" s="389"/>
      <c r="MET57" s="389"/>
      <c r="MEU57" s="390">
        <f t="shared" ref="MEU57:MEZ57" si="564">MEU58-MEU61</f>
        <v>0</v>
      </c>
      <c r="MEV57" s="390">
        <f t="shared" si="564"/>
        <v>0</v>
      </c>
      <c r="MEW57" s="390">
        <f t="shared" si="564"/>
        <v>0</v>
      </c>
      <c r="MEX57" s="390">
        <f t="shared" si="564"/>
        <v>0</v>
      </c>
      <c r="MEY57" s="390">
        <f t="shared" si="564"/>
        <v>0</v>
      </c>
      <c r="MEZ57" s="390">
        <f t="shared" si="564"/>
        <v>0</v>
      </c>
      <c r="MFA57" s="389"/>
      <c r="MFB57" s="389"/>
      <c r="MFC57" s="389"/>
      <c r="MFD57" s="389"/>
      <c r="MFE57" s="389"/>
      <c r="MFF57" s="389"/>
      <c r="MFG57" s="389"/>
      <c r="MFH57" s="389"/>
      <c r="MFI57" s="389"/>
      <c r="MFJ57" s="389"/>
      <c r="MFK57" s="390">
        <f t="shared" ref="MFK57:MFP57" si="565">MFK58-MFK61</f>
        <v>0</v>
      </c>
      <c r="MFL57" s="390">
        <f t="shared" si="565"/>
        <v>0</v>
      </c>
      <c r="MFM57" s="390">
        <f t="shared" si="565"/>
        <v>0</v>
      </c>
      <c r="MFN57" s="390">
        <f t="shared" si="565"/>
        <v>0</v>
      </c>
      <c r="MFO57" s="390">
        <f t="shared" si="565"/>
        <v>0</v>
      </c>
      <c r="MFP57" s="390">
        <f t="shared" si="565"/>
        <v>0</v>
      </c>
      <c r="MFQ57" s="389"/>
      <c r="MFR57" s="389"/>
      <c r="MFS57" s="389"/>
      <c r="MFT57" s="389"/>
      <c r="MFU57" s="389"/>
      <c r="MFV57" s="389"/>
      <c r="MFW57" s="389"/>
      <c r="MFX57" s="389"/>
      <c r="MFY57" s="389"/>
      <c r="MFZ57" s="389"/>
      <c r="MGA57" s="390">
        <f t="shared" ref="MGA57:MGF57" si="566">MGA58-MGA61</f>
        <v>0</v>
      </c>
      <c r="MGB57" s="390">
        <f t="shared" si="566"/>
        <v>0</v>
      </c>
      <c r="MGC57" s="390">
        <f t="shared" si="566"/>
        <v>0</v>
      </c>
      <c r="MGD57" s="390">
        <f t="shared" si="566"/>
        <v>0</v>
      </c>
      <c r="MGE57" s="390">
        <f t="shared" si="566"/>
        <v>0</v>
      </c>
      <c r="MGF57" s="390">
        <f t="shared" si="566"/>
        <v>0</v>
      </c>
      <c r="MGG57" s="389"/>
      <c r="MGH57" s="389"/>
      <c r="MGI57" s="389"/>
      <c r="MGJ57" s="389"/>
      <c r="MGK57" s="389"/>
      <c r="MGL57" s="389"/>
      <c r="MGM57" s="389"/>
      <c r="MGN57" s="389"/>
      <c r="MGO57" s="389"/>
      <c r="MGP57" s="389"/>
      <c r="MGQ57" s="390">
        <f t="shared" ref="MGQ57:MGV57" si="567">MGQ58-MGQ61</f>
        <v>0</v>
      </c>
      <c r="MGR57" s="390">
        <f t="shared" si="567"/>
        <v>0</v>
      </c>
      <c r="MGS57" s="390">
        <f t="shared" si="567"/>
        <v>0</v>
      </c>
      <c r="MGT57" s="390">
        <f t="shared" si="567"/>
        <v>0</v>
      </c>
      <c r="MGU57" s="390">
        <f t="shared" si="567"/>
        <v>0</v>
      </c>
      <c r="MGV57" s="390">
        <f t="shared" si="567"/>
        <v>0</v>
      </c>
      <c r="MGW57" s="389"/>
      <c r="MGX57" s="389"/>
      <c r="MGY57" s="389"/>
      <c r="MGZ57" s="389"/>
      <c r="MHA57" s="389"/>
      <c r="MHB57" s="389"/>
      <c r="MHC57" s="389"/>
      <c r="MHD57" s="389"/>
      <c r="MHE57" s="389"/>
      <c r="MHF57" s="389"/>
      <c r="MHG57" s="390">
        <f t="shared" ref="MHG57:MHL57" si="568">MHG58-MHG61</f>
        <v>0</v>
      </c>
      <c r="MHH57" s="390">
        <f t="shared" si="568"/>
        <v>0</v>
      </c>
      <c r="MHI57" s="390">
        <f t="shared" si="568"/>
        <v>0</v>
      </c>
      <c r="MHJ57" s="390">
        <f t="shared" si="568"/>
        <v>0</v>
      </c>
      <c r="MHK57" s="390">
        <f t="shared" si="568"/>
        <v>0</v>
      </c>
      <c r="MHL57" s="390">
        <f t="shared" si="568"/>
        <v>0</v>
      </c>
      <c r="MHM57" s="389"/>
      <c r="MHN57" s="389"/>
      <c r="MHO57" s="389"/>
      <c r="MHP57" s="389"/>
      <c r="MHQ57" s="389"/>
      <c r="MHR57" s="389"/>
      <c r="MHS57" s="389"/>
      <c r="MHT57" s="389"/>
      <c r="MHU57" s="389"/>
      <c r="MHV57" s="389"/>
      <c r="MHW57" s="390">
        <f t="shared" ref="MHW57:MIB57" si="569">MHW58-MHW61</f>
        <v>0</v>
      </c>
      <c r="MHX57" s="390">
        <f t="shared" si="569"/>
        <v>0</v>
      </c>
      <c r="MHY57" s="390">
        <f t="shared" si="569"/>
        <v>0</v>
      </c>
      <c r="MHZ57" s="390">
        <f t="shared" si="569"/>
        <v>0</v>
      </c>
      <c r="MIA57" s="390">
        <f t="shared" si="569"/>
        <v>0</v>
      </c>
      <c r="MIB57" s="390">
        <f t="shared" si="569"/>
        <v>0</v>
      </c>
      <c r="MIC57" s="389"/>
      <c r="MID57" s="389"/>
      <c r="MIE57" s="389"/>
      <c r="MIF57" s="389"/>
      <c r="MIG57" s="389"/>
      <c r="MIH57" s="389"/>
      <c r="MII57" s="389"/>
      <c r="MIJ57" s="389"/>
      <c r="MIK57" s="389"/>
      <c r="MIL57" s="389"/>
      <c r="MIM57" s="390">
        <f t="shared" ref="MIM57:MIR57" si="570">MIM58-MIM61</f>
        <v>0</v>
      </c>
      <c r="MIN57" s="390">
        <f t="shared" si="570"/>
        <v>0</v>
      </c>
      <c r="MIO57" s="390">
        <f t="shared" si="570"/>
        <v>0</v>
      </c>
      <c r="MIP57" s="390">
        <f t="shared" si="570"/>
        <v>0</v>
      </c>
      <c r="MIQ57" s="390">
        <f t="shared" si="570"/>
        <v>0</v>
      </c>
      <c r="MIR57" s="390">
        <f t="shared" si="570"/>
        <v>0</v>
      </c>
      <c r="MIS57" s="389"/>
      <c r="MIT57" s="389"/>
      <c r="MIU57" s="389"/>
      <c r="MIV57" s="389"/>
      <c r="MIW57" s="389"/>
      <c r="MIX57" s="389"/>
      <c r="MIY57" s="389"/>
      <c r="MIZ57" s="389"/>
      <c r="MJA57" s="389"/>
      <c r="MJB57" s="389"/>
      <c r="MJC57" s="390">
        <f t="shared" ref="MJC57:MJH57" si="571">MJC58-MJC61</f>
        <v>0</v>
      </c>
      <c r="MJD57" s="390">
        <f t="shared" si="571"/>
        <v>0</v>
      </c>
      <c r="MJE57" s="390">
        <f t="shared" si="571"/>
        <v>0</v>
      </c>
      <c r="MJF57" s="390">
        <f t="shared" si="571"/>
        <v>0</v>
      </c>
      <c r="MJG57" s="390">
        <f t="shared" si="571"/>
        <v>0</v>
      </c>
      <c r="MJH57" s="390">
        <f t="shared" si="571"/>
        <v>0</v>
      </c>
      <c r="MJI57" s="389"/>
      <c r="MJJ57" s="389"/>
      <c r="MJK57" s="389"/>
      <c r="MJL57" s="389"/>
      <c r="MJM57" s="389"/>
      <c r="MJN57" s="389"/>
      <c r="MJO57" s="389"/>
      <c r="MJP57" s="389"/>
      <c r="MJQ57" s="389"/>
      <c r="MJR57" s="389"/>
      <c r="MJS57" s="390">
        <f t="shared" ref="MJS57:MJX57" si="572">MJS58-MJS61</f>
        <v>0</v>
      </c>
      <c r="MJT57" s="390">
        <f t="shared" si="572"/>
        <v>0</v>
      </c>
      <c r="MJU57" s="390">
        <f t="shared" si="572"/>
        <v>0</v>
      </c>
      <c r="MJV57" s="390">
        <f t="shared" si="572"/>
        <v>0</v>
      </c>
      <c r="MJW57" s="390">
        <f t="shared" si="572"/>
        <v>0</v>
      </c>
      <c r="MJX57" s="390">
        <f t="shared" si="572"/>
        <v>0</v>
      </c>
      <c r="MJY57" s="389"/>
      <c r="MJZ57" s="389"/>
      <c r="MKA57" s="389"/>
      <c r="MKB57" s="389"/>
      <c r="MKC57" s="389"/>
      <c r="MKD57" s="389"/>
      <c r="MKE57" s="389"/>
      <c r="MKF57" s="389"/>
      <c r="MKG57" s="389"/>
      <c r="MKH57" s="389"/>
      <c r="MKI57" s="390">
        <f t="shared" ref="MKI57:MKN57" si="573">MKI58-MKI61</f>
        <v>0</v>
      </c>
      <c r="MKJ57" s="390">
        <f t="shared" si="573"/>
        <v>0</v>
      </c>
      <c r="MKK57" s="390">
        <f t="shared" si="573"/>
        <v>0</v>
      </c>
      <c r="MKL57" s="390">
        <f t="shared" si="573"/>
        <v>0</v>
      </c>
      <c r="MKM57" s="390">
        <f t="shared" si="573"/>
        <v>0</v>
      </c>
      <c r="MKN57" s="390">
        <f t="shared" si="573"/>
        <v>0</v>
      </c>
      <c r="MKO57" s="389"/>
      <c r="MKP57" s="389"/>
      <c r="MKQ57" s="389"/>
      <c r="MKR57" s="389"/>
      <c r="MKS57" s="389"/>
      <c r="MKT57" s="389"/>
      <c r="MKU57" s="389"/>
      <c r="MKV57" s="389"/>
      <c r="MKW57" s="389"/>
      <c r="MKX57" s="389"/>
      <c r="MKY57" s="390">
        <f t="shared" ref="MKY57:MLD57" si="574">MKY58-MKY61</f>
        <v>0</v>
      </c>
      <c r="MKZ57" s="390">
        <f t="shared" si="574"/>
        <v>0</v>
      </c>
      <c r="MLA57" s="390">
        <f t="shared" si="574"/>
        <v>0</v>
      </c>
      <c r="MLB57" s="390">
        <f t="shared" si="574"/>
        <v>0</v>
      </c>
      <c r="MLC57" s="390">
        <f t="shared" si="574"/>
        <v>0</v>
      </c>
      <c r="MLD57" s="390">
        <f t="shared" si="574"/>
        <v>0</v>
      </c>
      <c r="MLE57" s="389"/>
      <c r="MLF57" s="389"/>
      <c r="MLG57" s="389"/>
      <c r="MLH57" s="389"/>
      <c r="MLI57" s="389"/>
      <c r="MLJ57" s="389"/>
      <c r="MLK57" s="389"/>
      <c r="MLL57" s="389"/>
      <c r="MLM57" s="389"/>
      <c r="MLN57" s="389"/>
      <c r="MLO57" s="390">
        <f t="shared" ref="MLO57:MLT57" si="575">MLO58-MLO61</f>
        <v>0</v>
      </c>
      <c r="MLP57" s="390">
        <f t="shared" si="575"/>
        <v>0</v>
      </c>
      <c r="MLQ57" s="390">
        <f t="shared" si="575"/>
        <v>0</v>
      </c>
      <c r="MLR57" s="390">
        <f t="shared" si="575"/>
        <v>0</v>
      </c>
      <c r="MLS57" s="390">
        <f t="shared" si="575"/>
        <v>0</v>
      </c>
      <c r="MLT57" s="390">
        <f t="shared" si="575"/>
        <v>0</v>
      </c>
      <c r="MLU57" s="389"/>
      <c r="MLV57" s="389"/>
      <c r="MLW57" s="389"/>
      <c r="MLX57" s="389"/>
      <c r="MLY57" s="389"/>
      <c r="MLZ57" s="389"/>
      <c r="MMA57" s="389"/>
      <c r="MMB57" s="389"/>
      <c r="MMC57" s="389"/>
      <c r="MMD57" s="389"/>
      <c r="MME57" s="390">
        <f t="shared" ref="MME57:MMJ57" si="576">MME58-MME61</f>
        <v>0</v>
      </c>
      <c r="MMF57" s="390">
        <f t="shared" si="576"/>
        <v>0</v>
      </c>
      <c r="MMG57" s="390">
        <f t="shared" si="576"/>
        <v>0</v>
      </c>
      <c r="MMH57" s="390">
        <f t="shared" si="576"/>
        <v>0</v>
      </c>
      <c r="MMI57" s="390">
        <f t="shared" si="576"/>
        <v>0</v>
      </c>
      <c r="MMJ57" s="390">
        <f t="shared" si="576"/>
        <v>0</v>
      </c>
      <c r="MMK57" s="389"/>
      <c r="MML57" s="389"/>
      <c r="MMM57" s="389"/>
      <c r="MMN57" s="389"/>
      <c r="MMO57" s="389"/>
      <c r="MMP57" s="389"/>
      <c r="MMQ57" s="389"/>
      <c r="MMR57" s="389"/>
      <c r="MMS57" s="389"/>
      <c r="MMT57" s="389"/>
      <c r="MMU57" s="390">
        <f t="shared" ref="MMU57:MMZ57" si="577">MMU58-MMU61</f>
        <v>0</v>
      </c>
      <c r="MMV57" s="390">
        <f t="shared" si="577"/>
        <v>0</v>
      </c>
      <c r="MMW57" s="390">
        <f t="shared" si="577"/>
        <v>0</v>
      </c>
      <c r="MMX57" s="390">
        <f t="shared" si="577"/>
        <v>0</v>
      </c>
      <c r="MMY57" s="390">
        <f t="shared" si="577"/>
        <v>0</v>
      </c>
      <c r="MMZ57" s="390">
        <f t="shared" si="577"/>
        <v>0</v>
      </c>
      <c r="MNA57" s="389"/>
      <c r="MNB57" s="389"/>
      <c r="MNC57" s="389"/>
      <c r="MND57" s="389"/>
      <c r="MNE57" s="389"/>
      <c r="MNF57" s="389"/>
      <c r="MNG57" s="389"/>
      <c r="MNH57" s="389"/>
      <c r="MNI57" s="389"/>
      <c r="MNJ57" s="389"/>
      <c r="MNK57" s="390">
        <f t="shared" ref="MNK57:MNP57" si="578">MNK58-MNK61</f>
        <v>0</v>
      </c>
      <c r="MNL57" s="390">
        <f t="shared" si="578"/>
        <v>0</v>
      </c>
      <c r="MNM57" s="390">
        <f t="shared" si="578"/>
        <v>0</v>
      </c>
      <c r="MNN57" s="390">
        <f t="shared" si="578"/>
        <v>0</v>
      </c>
      <c r="MNO57" s="390">
        <f t="shared" si="578"/>
        <v>0</v>
      </c>
      <c r="MNP57" s="390">
        <f t="shared" si="578"/>
        <v>0</v>
      </c>
      <c r="MNQ57" s="389"/>
      <c r="MNR57" s="389"/>
      <c r="MNS57" s="389"/>
      <c r="MNT57" s="389"/>
      <c r="MNU57" s="389"/>
      <c r="MNV57" s="389"/>
      <c r="MNW57" s="389"/>
      <c r="MNX57" s="389"/>
      <c r="MNY57" s="389"/>
      <c r="MNZ57" s="389"/>
      <c r="MOA57" s="390">
        <f t="shared" ref="MOA57:MOF57" si="579">MOA58-MOA61</f>
        <v>0</v>
      </c>
      <c r="MOB57" s="390">
        <f t="shared" si="579"/>
        <v>0</v>
      </c>
      <c r="MOC57" s="390">
        <f t="shared" si="579"/>
        <v>0</v>
      </c>
      <c r="MOD57" s="390">
        <f t="shared" si="579"/>
        <v>0</v>
      </c>
      <c r="MOE57" s="390">
        <f t="shared" si="579"/>
        <v>0</v>
      </c>
      <c r="MOF57" s="390">
        <f t="shared" si="579"/>
        <v>0</v>
      </c>
      <c r="MOG57" s="389"/>
      <c r="MOH57" s="389"/>
      <c r="MOI57" s="389"/>
      <c r="MOJ57" s="389"/>
      <c r="MOK57" s="389"/>
      <c r="MOL57" s="389"/>
      <c r="MOM57" s="389"/>
      <c r="MON57" s="389"/>
      <c r="MOO57" s="389"/>
      <c r="MOP57" s="389"/>
      <c r="MOQ57" s="390">
        <f t="shared" ref="MOQ57:MOV57" si="580">MOQ58-MOQ61</f>
        <v>0</v>
      </c>
      <c r="MOR57" s="390">
        <f t="shared" si="580"/>
        <v>0</v>
      </c>
      <c r="MOS57" s="390">
        <f t="shared" si="580"/>
        <v>0</v>
      </c>
      <c r="MOT57" s="390">
        <f t="shared" si="580"/>
        <v>0</v>
      </c>
      <c r="MOU57" s="390">
        <f t="shared" si="580"/>
        <v>0</v>
      </c>
      <c r="MOV57" s="390">
        <f t="shared" si="580"/>
        <v>0</v>
      </c>
      <c r="MOW57" s="389"/>
      <c r="MOX57" s="389"/>
      <c r="MOY57" s="389"/>
      <c r="MOZ57" s="389"/>
      <c r="MPA57" s="389"/>
      <c r="MPB57" s="389"/>
      <c r="MPC57" s="389"/>
      <c r="MPD57" s="389"/>
      <c r="MPE57" s="389"/>
      <c r="MPF57" s="389"/>
      <c r="MPG57" s="390">
        <f t="shared" ref="MPG57:MPL57" si="581">MPG58-MPG61</f>
        <v>0</v>
      </c>
      <c r="MPH57" s="390">
        <f t="shared" si="581"/>
        <v>0</v>
      </c>
      <c r="MPI57" s="390">
        <f t="shared" si="581"/>
        <v>0</v>
      </c>
      <c r="MPJ57" s="390">
        <f t="shared" si="581"/>
        <v>0</v>
      </c>
      <c r="MPK57" s="390">
        <f t="shared" si="581"/>
        <v>0</v>
      </c>
      <c r="MPL57" s="390">
        <f t="shared" si="581"/>
        <v>0</v>
      </c>
      <c r="MPM57" s="389"/>
      <c r="MPN57" s="389"/>
      <c r="MPO57" s="389"/>
      <c r="MPP57" s="389"/>
      <c r="MPQ57" s="389"/>
      <c r="MPR57" s="389"/>
      <c r="MPS57" s="389"/>
      <c r="MPT57" s="389"/>
      <c r="MPU57" s="389"/>
      <c r="MPV57" s="389"/>
      <c r="MPW57" s="390">
        <f t="shared" ref="MPW57:MQB57" si="582">MPW58-MPW61</f>
        <v>0</v>
      </c>
      <c r="MPX57" s="390">
        <f t="shared" si="582"/>
        <v>0</v>
      </c>
      <c r="MPY57" s="390">
        <f t="shared" si="582"/>
        <v>0</v>
      </c>
      <c r="MPZ57" s="390">
        <f t="shared" si="582"/>
        <v>0</v>
      </c>
      <c r="MQA57" s="390">
        <f t="shared" si="582"/>
        <v>0</v>
      </c>
      <c r="MQB57" s="390">
        <f t="shared" si="582"/>
        <v>0</v>
      </c>
      <c r="MQC57" s="389"/>
      <c r="MQD57" s="389"/>
      <c r="MQE57" s="389"/>
      <c r="MQF57" s="389"/>
      <c r="MQG57" s="389"/>
      <c r="MQH57" s="389"/>
      <c r="MQI57" s="389"/>
      <c r="MQJ57" s="389"/>
      <c r="MQK57" s="389"/>
      <c r="MQL57" s="389"/>
      <c r="MQM57" s="390">
        <f t="shared" ref="MQM57:MQR57" si="583">MQM58-MQM61</f>
        <v>0</v>
      </c>
      <c r="MQN57" s="390">
        <f t="shared" si="583"/>
        <v>0</v>
      </c>
      <c r="MQO57" s="390">
        <f t="shared" si="583"/>
        <v>0</v>
      </c>
      <c r="MQP57" s="390">
        <f t="shared" si="583"/>
        <v>0</v>
      </c>
      <c r="MQQ57" s="390">
        <f t="shared" si="583"/>
        <v>0</v>
      </c>
      <c r="MQR57" s="390">
        <f t="shared" si="583"/>
        <v>0</v>
      </c>
      <c r="MQS57" s="389"/>
      <c r="MQT57" s="389"/>
      <c r="MQU57" s="389"/>
      <c r="MQV57" s="389"/>
      <c r="MQW57" s="389"/>
      <c r="MQX57" s="389"/>
      <c r="MQY57" s="389"/>
      <c r="MQZ57" s="389"/>
      <c r="MRA57" s="389"/>
      <c r="MRB57" s="389"/>
      <c r="MRC57" s="390">
        <f t="shared" ref="MRC57:MRH57" si="584">MRC58-MRC61</f>
        <v>0</v>
      </c>
      <c r="MRD57" s="390">
        <f t="shared" si="584"/>
        <v>0</v>
      </c>
      <c r="MRE57" s="390">
        <f t="shared" si="584"/>
        <v>0</v>
      </c>
      <c r="MRF57" s="390">
        <f t="shared" si="584"/>
        <v>0</v>
      </c>
      <c r="MRG57" s="390">
        <f t="shared" si="584"/>
        <v>0</v>
      </c>
      <c r="MRH57" s="390">
        <f t="shared" si="584"/>
        <v>0</v>
      </c>
      <c r="MRI57" s="389"/>
      <c r="MRJ57" s="389"/>
      <c r="MRK57" s="389"/>
      <c r="MRL57" s="389"/>
      <c r="MRM57" s="389"/>
      <c r="MRN57" s="389"/>
      <c r="MRO57" s="389"/>
      <c r="MRP57" s="389"/>
      <c r="MRQ57" s="389"/>
      <c r="MRR57" s="389"/>
      <c r="MRS57" s="390">
        <f t="shared" ref="MRS57:MRX57" si="585">MRS58-MRS61</f>
        <v>0</v>
      </c>
      <c r="MRT57" s="390">
        <f t="shared" si="585"/>
        <v>0</v>
      </c>
      <c r="MRU57" s="390">
        <f t="shared" si="585"/>
        <v>0</v>
      </c>
      <c r="MRV57" s="390">
        <f t="shared" si="585"/>
        <v>0</v>
      </c>
      <c r="MRW57" s="390">
        <f t="shared" si="585"/>
        <v>0</v>
      </c>
      <c r="MRX57" s="390">
        <f t="shared" si="585"/>
        <v>0</v>
      </c>
      <c r="MRY57" s="389"/>
      <c r="MRZ57" s="389"/>
      <c r="MSA57" s="389"/>
      <c r="MSB57" s="389"/>
      <c r="MSC57" s="389"/>
      <c r="MSD57" s="389"/>
      <c r="MSE57" s="389"/>
      <c r="MSF57" s="389"/>
      <c r="MSG57" s="389"/>
      <c r="MSH57" s="389"/>
      <c r="MSI57" s="390">
        <f t="shared" ref="MSI57:MSN57" si="586">MSI58-MSI61</f>
        <v>0</v>
      </c>
      <c r="MSJ57" s="390">
        <f t="shared" si="586"/>
        <v>0</v>
      </c>
      <c r="MSK57" s="390">
        <f t="shared" si="586"/>
        <v>0</v>
      </c>
      <c r="MSL57" s="390">
        <f t="shared" si="586"/>
        <v>0</v>
      </c>
      <c r="MSM57" s="390">
        <f t="shared" si="586"/>
        <v>0</v>
      </c>
      <c r="MSN57" s="390">
        <f t="shared" si="586"/>
        <v>0</v>
      </c>
      <c r="MSO57" s="389"/>
      <c r="MSP57" s="389"/>
      <c r="MSQ57" s="389"/>
      <c r="MSR57" s="389"/>
      <c r="MSS57" s="389"/>
      <c r="MST57" s="389"/>
      <c r="MSU57" s="389"/>
      <c r="MSV57" s="389"/>
      <c r="MSW57" s="389"/>
      <c r="MSX57" s="389"/>
      <c r="MSY57" s="390">
        <f t="shared" ref="MSY57:MTD57" si="587">MSY58-MSY61</f>
        <v>0</v>
      </c>
      <c r="MSZ57" s="390">
        <f t="shared" si="587"/>
        <v>0</v>
      </c>
      <c r="MTA57" s="390">
        <f t="shared" si="587"/>
        <v>0</v>
      </c>
      <c r="MTB57" s="390">
        <f t="shared" si="587"/>
        <v>0</v>
      </c>
      <c r="MTC57" s="390">
        <f t="shared" si="587"/>
        <v>0</v>
      </c>
      <c r="MTD57" s="390">
        <f t="shared" si="587"/>
        <v>0</v>
      </c>
      <c r="MTE57" s="389"/>
      <c r="MTF57" s="389"/>
      <c r="MTG57" s="389"/>
      <c r="MTH57" s="389"/>
      <c r="MTI57" s="389"/>
      <c r="MTJ57" s="389"/>
      <c r="MTK57" s="389"/>
      <c r="MTL57" s="389"/>
      <c r="MTM57" s="389"/>
      <c r="MTN57" s="389"/>
      <c r="MTO57" s="390">
        <f t="shared" ref="MTO57:MTT57" si="588">MTO58-MTO61</f>
        <v>0</v>
      </c>
      <c r="MTP57" s="390">
        <f t="shared" si="588"/>
        <v>0</v>
      </c>
      <c r="MTQ57" s="390">
        <f t="shared" si="588"/>
        <v>0</v>
      </c>
      <c r="MTR57" s="390">
        <f t="shared" si="588"/>
        <v>0</v>
      </c>
      <c r="MTS57" s="390">
        <f t="shared" si="588"/>
        <v>0</v>
      </c>
      <c r="MTT57" s="390">
        <f t="shared" si="588"/>
        <v>0</v>
      </c>
      <c r="MTU57" s="389"/>
      <c r="MTV57" s="389"/>
      <c r="MTW57" s="389"/>
      <c r="MTX57" s="389"/>
      <c r="MTY57" s="389"/>
      <c r="MTZ57" s="389"/>
      <c r="MUA57" s="389"/>
      <c r="MUB57" s="389"/>
      <c r="MUC57" s="389"/>
      <c r="MUD57" s="389"/>
      <c r="MUE57" s="390">
        <f t="shared" ref="MUE57:MUJ57" si="589">MUE58-MUE61</f>
        <v>0</v>
      </c>
      <c r="MUF57" s="390">
        <f t="shared" si="589"/>
        <v>0</v>
      </c>
      <c r="MUG57" s="390">
        <f t="shared" si="589"/>
        <v>0</v>
      </c>
      <c r="MUH57" s="390">
        <f t="shared" si="589"/>
        <v>0</v>
      </c>
      <c r="MUI57" s="390">
        <f t="shared" si="589"/>
        <v>0</v>
      </c>
      <c r="MUJ57" s="390">
        <f t="shared" si="589"/>
        <v>0</v>
      </c>
      <c r="MUK57" s="389"/>
      <c r="MUL57" s="389"/>
      <c r="MUM57" s="389"/>
      <c r="MUN57" s="389"/>
      <c r="MUO57" s="389"/>
      <c r="MUP57" s="389"/>
      <c r="MUQ57" s="389"/>
      <c r="MUR57" s="389"/>
      <c r="MUS57" s="389"/>
      <c r="MUT57" s="389"/>
      <c r="MUU57" s="390">
        <f t="shared" ref="MUU57:MUZ57" si="590">MUU58-MUU61</f>
        <v>0</v>
      </c>
      <c r="MUV57" s="390">
        <f t="shared" si="590"/>
        <v>0</v>
      </c>
      <c r="MUW57" s="390">
        <f t="shared" si="590"/>
        <v>0</v>
      </c>
      <c r="MUX57" s="390">
        <f t="shared" si="590"/>
        <v>0</v>
      </c>
      <c r="MUY57" s="390">
        <f t="shared" si="590"/>
        <v>0</v>
      </c>
      <c r="MUZ57" s="390">
        <f t="shared" si="590"/>
        <v>0</v>
      </c>
      <c r="MVA57" s="389"/>
      <c r="MVB57" s="389"/>
      <c r="MVC57" s="389"/>
      <c r="MVD57" s="389"/>
      <c r="MVE57" s="389"/>
      <c r="MVF57" s="389"/>
      <c r="MVG57" s="389"/>
      <c r="MVH57" s="389"/>
      <c r="MVI57" s="389"/>
      <c r="MVJ57" s="389"/>
      <c r="MVK57" s="390">
        <f t="shared" ref="MVK57:MVP57" si="591">MVK58-MVK61</f>
        <v>0</v>
      </c>
      <c r="MVL57" s="390">
        <f t="shared" si="591"/>
        <v>0</v>
      </c>
      <c r="MVM57" s="390">
        <f t="shared" si="591"/>
        <v>0</v>
      </c>
      <c r="MVN57" s="390">
        <f t="shared" si="591"/>
        <v>0</v>
      </c>
      <c r="MVO57" s="390">
        <f t="shared" si="591"/>
        <v>0</v>
      </c>
      <c r="MVP57" s="390">
        <f t="shared" si="591"/>
        <v>0</v>
      </c>
      <c r="MVQ57" s="389"/>
      <c r="MVR57" s="389"/>
      <c r="MVS57" s="389"/>
      <c r="MVT57" s="389"/>
      <c r="MVU57" s="389"/>
      <c r="MVV57" s="389"/>
      <c r="MVW57" s="389"/>
      <c r="MVX57" s="389"/>
      <c r="MVY57" s="389"/>
      <c r="MVZ57" s="389"/>
      <c r="MWA57" s="390">
        <f t="shared" ref="MWA57:MWF57" si="592">MWA58-MWA61</f>
        <v>0</v>
      </c>
      <c r="MWB57" s="390">
        <f t="shared" si="592"/>
        <v>0</v>
      </c>
      <c r="MWC57" s="390">
        <f t="shared" si="592"/>
        <v>0</v>
      </c>
      <c r="MWD57" s="390">
        <f t="shared" si="592"/>
        <v>0</v>
      </c>
      <c r="MWE57" s="390">
        <f t="shared" si="592"/>
        <v>0</v>
      </c>
      <c r="MWF57" s="390">
        <f t="shared" si="592"/>
        <v>0</v>
      </c>
      <c r="MWG57" s="389"/>
      <c r="MWH57" s="389"/>
      <c r="MWI57" s="389"/>
      <c r="MWJ57" s="389"/>
      <c r="MWK57" s="389"/>
      <c r="MWL57" s="389"/>
      <c r="MWM57" s="389"/>
      <c r="MWN57" s="389"/>
      <c r="MWO57" s="389"/>
      <c r="MWP57" s="389"/>
      <c r="MWQ57" s="390">
        <f t="shared" ref="MWQ57:MWV57" si="593">MWQ58-MWQ61</f>
        <v>0</v>
      </c>
      <c r="MWR57" s="390">
        <f t="shared" si="593"/>
        <v>0</v>
      </c>
      <c r="MWS57" s="390">
        <f t="shared" si="593"/>
        <v>0</v>
      </c>
      <c r="MWT57" s="390">
        <f t="shared" si="593"/>
        <v>0</v>
      </c>
      <c r="MWU57" s="390">
        <f t="shared" si="593"/>
        <v>0</v>
      </c>
      <c r="MWV57" s="390">
        <f t="shared" si="593"/>
        <v>0</v>
      </c>
      <c r="MWW57" s="389"/>
      <c r="MWX57" s="389"/>
      <c r="MWY57" s="389"/>
      <c r="MWZ57" s="389"/>
      <c r="MXA57" s="389"/>
      <c r="MXB57" s="389"/>
      <c r="MXC57" s="389"/>
      <c r="MXD57" s="389"/>
      <c r="MXE57" s="389"/>
      <c r="MXF57" s="389"/>
      <c r="MXG57" s="390">
        <f t="shared" ref="MXG57:MXL57" si="594">MXG58-MXG61</f>
        <v>0</v>
      </c>
      <c r="MXH57" s="390">
        <f t="shared" si="594"/>
        <v>0</v>
      </c>
      <c r="MXI57" s="390">
        <f t="shared" si="594"/>
        <v>0</v>
      </c>
      <c r="MXJ57" s="390">
        <f t="shared" si="594"/>
        <v>0</v>
      </c>
      <c r="MXK57" s="390">
        <f t="shared" si="594"/>
        <v>0</v>
      </c>
      <c r="MXL57" s="390">
        <f t="shared" si="594"/>
        <v>0</v>
      </c>
      <c r="MXM57" s="389"/>
      <c r="MXN57" s="389"/>
      <c r="MXO57" s="389"/>
      <c r="MXP57" s="389"/>
      <c r="MXQ57" s="389"/>
      <c r="MXR57" s="389"/>
      <c r="MXS57" s="389"/>
      <c r="MXT57" s="389"/>
      <c r="MXU57" s="389"/>
      <c r="MXV57" s="389"/>
      <c r="MXW57" s="390">
        <f t="shared" ref="MXW57:MYB57" si="595">MXW58-MXW61</f>
        <v>0</v>
      </c>
      <c r="MXX57" s="390">
        <f t="shared" si="595"/>
        <v>0</v>
      </c>
      <c r="MXY57" s="390">
        <f t="shared" si="595"/>
        <v>0</v>
      </c>
      <c r="MXZ57" s="390">
        <f t="shared" si="595"/>
        <v>0</v>
      </c>
      <c r="MYA57" s="390">
        <f t="shared" si="595"/>
        <v>0</v>
      </c>
      <c r="MYB57" s="390">
        <f t="shared" si="595"/>
        <v>0</v>
      </c>
      <c r="MYC57" s="389"/>
      <c r="MYD57" s="389"/>
      <c r="MYE57" s="389"/>
      <c r="MYF57" s="389"/>
      <c r="MYG57" s="389"/>
      <c r="MYH57" s="389"/>
      <c r="MYI57" s="389"/>
      <c r="MYJ57" s="389"/>
      <c r="MYK57" s="389"/>
      <c r="MYL57" s="389"/>
      <c r="MYM57" s="390">
        <f t="shared" ref="MYM57:MYR57" si="596">MYM58-MYM61</f>
        <v>0</v>
      </c>
      <c r="MYN57" s="390">
        <f t="shared" si="596"/>
        <v>0</v>
      </c>
      <c r="MYO57" s="390">
        <f t="shared" si="596"/>
        <v>0</v>
      </c>
      <c r="MYP57" s="390">
        <f t="shared" si="596"/>
        <v>0</v>
      </c>
      <c r="MYQ57" s="390">
        <f t="shared" si="596"/>
        <v>0</v>
      </c>
      <c r="MYR57" s="390">
        <f t="shared" si="596"/>
        <v>0</v>
      </c>
      <c r="MYS57" s="389"/>
      <c r="MYT57" s="389"/>
      <c r="MYU57" s="389"/>
      <c r="MYV57" s="389"/>
      <c r="MYW57" s="389"/>
      <c r="MYX57" s="389"/>
      <c r="MYY57" s="389"/>
      <c r="MYZ57" s="389"/>
      <c r="MZA57" s="389"/>
      <c r="MZB57" s="389"/>
      <c r="MZC57" s="390">
        <f t="shared" ref="MZC57:MZH57" si="597">MZC58-MZC61</f>
        <v>0</v>
      </c>
      <c r="MZD57" s="390">
        <f t="shared" si="597"/>
        <v>0</v>
      </c>
      <c r="MZE57" s="390">
        <f t="shared" si="597"/>
        <v>0</v>
      </c>
      <c r="MZF57" s="390">
        <f t="shared" si="597"/>
        <v>0</v>
      </c>
      <c r="MZG57" s="390">
        <f t="shared" si="597"/>
        <v>0</v>
      </c>
      <c r="MZH57" s="390">
        <f t="shared" si="597"/>
        <v>0</v>
      </c>
      <c r="MZI57" s="389"/>
      <c r="MZJ57" s="389"/>
      <c r="MZK57" s="389"/>
      <c r="MZL57" s="389"/>
      <c r="MZM57" s="389"/>
      <c r="MZN57" s="389"/>
      <c r="MZO57" s="389"/>
      <c r="MZP57" s="389"/>
      <c r="MZQ57" s="389"/>
      <c r="MZR57" s="389"/>
      <c r="MZS57" s="390">
        <f t="shared" ref="MZS57:MZX57" si="598">MZS58-MZS61</f>
        <v>0</v>
      </c>
      <c r="MZT57" s="390">
        <f t="shared" si="598"/>
        <v>0</v>
      </c>
      <c r="MZU57" s="390">
        <f t="shared" si="598"/>
        <v>0</v>
      </c>
      <c r="MZV57" s="390">
        <f t="shared" si="598"/>
        <v>0</v>
      </c>
      <c r="MZW57" s="390">
        <f t="shared" si="598"/>
        <v>0</v>
      </c>
      <c r="MZX57" s="390">
        <f t="shared" si="598"/>
        <v>0</v>
      </c>
      <c r="MZY57" s="389"/>
      <c r="MZZ57" s="389"/>
      <c r="NAA57" s="389"/>
      <c r="NAB57" s="389"/>
      <c r="NAC57" s="389"/>
      <c r="NAD57" s="389"/>
      <c r="NAE57" s="389"/>
      <c r="NAF57" s="389"/>
      <c r="NAG57" s="389"/>
      <c r="NAH57" s="389"/>
      <c r="NAI57" s="390">
        <f t="shared" ref="NAI57:NAN57" si="599">NAI58-NAI61</f>
        <v>0</v>
      </c>
      <c r="NAJ57" s="390">
        <f t="shared" si="599"/>
        <v>0</v>
      </c>
      <c r="NAK57" s="390">
        <f t="shared" si="599"/>
        <v>0</v>
      </c>
      <c r="NAL57" s="390">
        <f t="shared" si="599"/>
        <v>0</v>
      </c>
      <c r="NAM57" s="390">
        <f t="shared" si="599"/>
        <v>0</v>
      </c>
      <c r="NAN57" s="390">
        <f t="shared" si="599"/>
        <v>0</v>
      </c>
      <c r="NAO57" s="389"/>
      <c r="NAP57" s="389"/>
      <c r="NAQ57" s="389"/>
      <c r="NAR57" s="389"/>
      <c r="NAS57" s="389"/>
      <c r="NAT57" s="389"/>
      <c r="NAU57" s="389"/>
      <c r="NAV57" s="389"/>
      <c r="NAW57" s="389"/>
      <c r="NAX57" s="389"/>
      <c r="NAY57" s="390">
        <f t="shared" ref="NAY57:NBD57" si="600">NAY58-NAY61</f>
        <v>0</v>
      </c>
      <c r="NAZ57" s="390">
        <f t="shared" si="600"/>
        <v>0</v>
      </c>
      <c r="NBA57" s="390">
        <f t="shared" si="600"/>
        <v>0</v>
      </c>
      <c r="NBB57" s="390">
        <f t="shared" si="600"/>
        <v>0</v>
      </c>
      <c r="NBC57" s="390">
        <f t="shared" si="600"/>
        <v>0</v>
      </c>
      <c r="NBD57" s="390">
        <f t="shared" si="600"/>
        <v>0</v>
      </c>
      <c r="NBE57" s="389"/>
      <c r="NBF57" s="389"/>
      <c r="NBG57" s="389"/>
      <c r="NBH57" s="389"/>
      <c r="NBI57" s="389"/>
      <c r="NBJ57" s="389"/>
      <c r="NBK57" s="389"/>
      <c r="NBL57" s="389"/>
      <c r="NBM57" s="389"/>
      <c r="NBN57" s="389"/>
      <c r="NBO57" s="390">
        <f t="shared" ref="NBO57:NBT57" si="601">NBO58-NBO61</f>
        <v>0</v>
      </c>
      <c r="NBP57" s="390">
        <f t="shared" si="601"/>
        <v>0</v>
      </c>
      <c r="NBQ57" s="390">
        <f t="shared" si="601"/>
        <v>0</v>
      </c>
      <c r="NBR57" s="390">
        <f t="shared" si="601"/>
        <v>0</v>
      </c>
      <c r="NBS57" s="390">
        <f t="shared" si="601"/>
        <v>0</v>
      </c>
      <c r="NBT57" s="390">
        <f t="shared" si="601"/>
        <v>0</v>
      </c>
      <c r="NBU57" s="389"/>
      <c r="NBV57" s="389"/>
      <c r="NBW57" s="389"/>
      <c r="NBX57" s="389"/>
      <c r="NBY57" s="389"/>
      <c r="NBZ57" s="389"/>
      <c r="NCA57" s="389"/>
      <c r="NCB57" s="389"/>
      <c r="NCC57" s="389"/>
      <c r="NCD57" s="389"/>
      <c r="NCE57" s="390">
        <f t="shared" ref="NCE57:NCJ57" si="602">NCE58-NCE61</f>
        <v>0</v>
      </c>
      <c r="NCF57" s="390">
        <f t="shared" si="602"/>
        <v>0</v>
      </c>
      <c r="NCG57" s="390">
        <f t="shared" si="602"/>
        <v>0</v>
      </c>
      <c r="NCH57" s="390">
        <f t="shared" si="602"/>
        <v>0</v>
      </c>
      <c r="NCI57" s="390">
        <f t="shared" si="602"/>
        <v>0</v>
      </c>
      <c r="NCJ57" s="390">
        <f t="shared" si="602"/>
        <v>0</v>
      </c>
      <c r="NCK57" s="389"/>
      <c r="NCL57" s="389"/>
      <c r="NCM57" s="389"/>
      <c r="NCN57" s="389"/>
      <c r="NCO57" s="389"/>
      <c r="NCP57" s="389"/>
      <c r="NCQ57" s="389"/>
      <c r="NCR57" s="389"/>
      <c r="NCS57" s="389"/>
      <c r="NCT57" s="389"/>
      <c r="NCU57" s="390">
        <f t="shared" ref="NCU57:NCZ57" si="603">NCU58-NCU61</f>
        <v>0</v>
      </c>
      <c r="NCV57" s="390">
        <f t="shared" si="603"/>
        <v>0</v>
      </c>
      <c r="NCW57" s="390">
        <f t="shared" si="603"/>
        <v>0</v>
      </c>
      <c r="NCX57" s="390">
        <f t="shared" si="603"/>
        <v>0</v>
      </c>
      <c r="NCY57" s="390">
        <f t="shared" si="603"/>
        <v>0</v>
      </c>
      <c r="NCZ57" s="390">
        <f t="shared" si="603"/>
        <v>0</v>
      </c>
      <c r="NDA57" s="389"/>
      <c r="NDB57" s="389"/>
      <c r="NDC57" s="389"/>
      <c r="NDD57" s="389"/>
      <c r="NDE57" s="389"/>
      <c r="NDF57" s="389"/>
      <c r="NDG57" s="389"/>
      <c r="NDH57" s="389"/>
      <c r="NDI57" s="389"/>
      <c r="NDJ57" s="389"/>
      <c r="NDK57" s="390">
        <f t="shared" ref="NDK57:NDP57" si="604">NDK58-NDK61</f>
        <v>0</v>
      </c>
      <c r="NDL57" s="390">
        <f t="shared" si="604"/>
        <v>0</v>
      </c>
      <c r="NDM57" s="390">
        <f t="shared" si="604"/>
        <v>0</v>
      </c>
      <c r="NDN57" s="390">
        <f t="shared" si="604"/>
        <v>0</v>
      </c>
      <c r="NDO57" s="390">
        <f t="shared" si="604"/>
        <v>0</v>
      </c>
      <c r="NDP57" s="390">
        <f t="shared" si="604"/>
        <v>0</v>
      </c>
      <c r="NDQ57" s="389"/>
      <c r="NDR57" s="389"/>
      <c r="NDS57" s="389"/>
      <c r="NDT57" s="389"/>
      <c r="NDU57" s="389"/>
      <c r="NDV57" s="389"/>
      <c r="NDW57" s="389"/>
      <c r="NDX57" s="389"/>
      <c r="NDY57" s="389"/>
      <c r="NDZ57" s="389"/>
      <c r="NEA57" s="390">
        <f t="shared" ref="NEA57:NEF57" si="605">NEA58-NEA61</f>
        <v>0</v>
      </c>
      <c r="NEB57" s="390">
        <f t="shared" si="605"/>
        <v>0</v>
      </c>
      <c r="NEC57" s="390">
        <f t="shared" si="605"/>
        <v>0</v>
      </c>
      <c r="NED57" s="390">
        <f t="shared" si="605"/>
        <v>0</v>
      </c>
      <c r="NEE57" s="390">
        <f t="shared" si="605"/>
        <v>0</v>
      </c>
      <c r="NEF57" s="390">
        <f t="shared" si="605"/>
        <v>0</v>
      </c>
      <c r="NEG57" s="389"/>
      <c r="NEH57" s="389"/>
      <c r="NEI57" s="389"/>
      <c r="NEJ57" s="389"/>
      <c r="NEK57" s="389"/>
      <c r="NEL57" s="389"/>
      <c r="NEM57" s="389"/>
      <c r="NEN57" s="389"/>
      <c r="NEO57" s="389"/>
      <c r="NEP57" s="389"/>
      <c r="NEQ57" s="390">
        <f t="shared" ref="NEQ57:NEV57" si="606">NEQ58-NEQ61</f>
        <v>0</v>
      </c>
      <c r="NER57" s="390">
        <f t="shared" si="606"/>
        <v>0</v>
      </c>
      <c r="NES57" s="390">
        <f t="shared" si="606"/>
        <v>0</v>
      </c>
      <c r="NET57" s="390">
        <f t="shared" si="606"/>
        <v>0</v>
      </c>
      <c r="NEU57" s="390">
        <f t="shared" si="606"/>
        <v>0</v>
      </c>
      <c r="NEV57" s="390">
        <f t="shared" si="606"/>
        <v>0</v>
      </c>
      <c r="NEW57" s="389"/>
      <c r="NEX57" s="389"/>
      <c r="NEY57" s="389"/>
      <c r="NEZ57" s="389"/>
      <c r="NFA57" s="389"/>
      <c r="NFB57" s="389"/>
      <c r="NFC57" s="389"/>
      <c r="NFD57" s="389"/>
      <c r="NFE57" s="389"/>
      <c r="NFF57" s="389"/>
      <c r="NFG57" s="390">
        <f t="shared" ref="NFG57:NFL57" si="607">NFG58-NFG61</f>
        <v>0</v>
      </c>
      <c r="NFH57" s="390">
        <f t="shared" si="607"/>
        <v>0</v>
      </c>
      <c r="NFI57" s="390">
        <f t="shared" si="607"/>
        <v>0</v>
      </c>
      <c r="NFJ57" s="390">
        <f t="shared" si="607"/>
        <v>0</v>
      </c>
      <c r="NFK57" s="390">
        <f t="shared" si="607"/>
        <v>0</v>
      </c>
      <c r="NFL57" s="390">
        <f t="shared" si="607"/>
        <v>0</v>
      </c>
      <c r="NFM57" s="389"/>
      <c r="NFN57" s="389"/>
      <c r="NFO57" s="389"/>
      <c r="NFP57" s="389"/>
      <c r="NFQ57" s="389"/>
      <c r="NFR57" s="389"/>
      <c r="NFS57" s="389"/>
      <c r="NFT57" s="389"/>
      <c r="NFU57" s="389"/>
      <c r="NFV57" s="389"/>
      <c r="NFW57" s="390">
        <f t="shared" ref="NFW57:NGB57" si="608">NFW58-NFW61</f>
        <v>0</v>
      </c>
      <c r="NFX57" s="390">
        <f t="shared" si="608"/>
        <v>0</v>
      </c>
      <c r="NFY57" s="390">
        <f t="shared" si="608"/>
        <v>0</v>
      </c>
      <c r="NFZ57" s="390">
        <f t="shared" si="608"/>
        <v>0</v>
      </c>
      <c r="NGA57" s="390">
        <f t="shared" si="608"/>
        <v>0</v>
      </c>
      <c r="NGB57" s="390">
        <f t="shared" si="608"/>
        <v>0</v>
      </c>
      <c r="NGC57" s="389"/>
      <c r="NGD57" s="389"/>
      <c r="NGE57" s="389"/>
      <c r="NGF57" s="389"/>
      <c r="NGG57" s="389"/>
      <c r="NGH57" s="389"/>
      <c r="NGI57" s="389"/>
      <c r="NGJ57" s="389"/>
      <c r="NGK57" s="389"/>
      <c r="NGL57" s="389"/>
      <c r="NGM57" s="390">
        <f t="shared" ref="NGM57:NGR57" si="609">NGM58-NGM61</f>
        <v>0</v>
      </c>
      <c r="NGN57" s="390">
        <f t="shared" si="609"/>
        <v>0</v>
      </c>
      <c r="NGO57" s="390">
        <f t="shared" si="609"/>
        <v>0</v>
      </c>
      <c r="NGP57" s="390">
        <f t="shared" si="609"/>
        <v>0</v>
      </c>
      <c r="NGQ57" s="390">
        <f t="shared" si="609"/>
        <v>0</v>
      </c>
      <c r="NGR57" s="390">
        <f t="shared" si="609"/>
        <v>0</v>
      </c>
      <c r="NGS57" s="389"/>
      <c r="NGT57" s="389"/>
      <c r="NGU57" s="389"/>
      <c r="NGV57" s="389"/>
      <c r="NGW57" s="389"/>
      <c r="NGX57" s="389"/>
      <c r="NGY57" s="389"/>
      <c r="NGZ57" s="389"/>
      <c r="NHA57" s="389"/>
      <c r="NHB57" s="389"/>
      <c r="NHC57" s="390">
        <f t="shared" ref="NHC57:NHH57" si="610">NHC58-NHC61</f>
        <v>0</v>
      </c>
      <c r="NHD57" s="390">
        <f t="shared" si="610"/>
        <v>0</v>
      </c>
      <c r="NHE57" s="390">
        <f t="shared" si="610"/>
        <v>0</v>
      </c>
      <c r="NHF57" s="390">
        <f t="shared" si="610"/>
        <v>0</v>
      </c>
      <c r="NHG57" s="390">
        <f t="shared" si="610"/>
        <v>0</v>
      </c>
      <c r="NHH57" s="390">
        <f t="shared" si="610"/>
        <v>0</v>
      </c>
      <c r="NHI57" s="389"/>
      <c r="NHJ57" s="389"/>
      <c r="NHK57" s="389"/>
      <c r="NHL57" s="389"/>
      <c r="NHM57" s="389"/>
      <c r="NHN57" s="389"/>
      <c r="NHO57" s="389"/>
      <c r="NHP57" s="389"/>
      <c r="NHQ57" s="389"/>
      <c r="NHR57" s="389"/>
      <c r="NHS57" s="390">
        <f t="shared" ref="NHS57:NHX57" si="611">NHS58-NHS61</f>
        <v>0</v>
      </c>
      <c r="NHT57" s="390">
        <f t="shared" si="611"/>
        <v>0</v>
      </c>
      <c r="NHU57" s="390">
        <f t="shared" si="611"/>
        <v>0</v>
      </c>
      <c r="NHV57" s="390">
        <f t="shared" si="611"/>
        <v>0</v>
      </c>
      <c r="NHW57" s="390">
        <f t="shared" si="611"/>
        <v>0</v>
      </c>
      <c r="NHX57" s="390">
        <f t="shared" si="611"/>
        <v>0</v>
      </c>
      <c r="NHY57" s="389"/>
      <c r="NHZ57" s="389"/>
      <c r="NIA57" s="389"/>
      <c r="NIB57" s="389"/>
      <c r="NIC57" s="389"/>
      <c r="NID57" s="389"/>
      <c r="NIE57" s="389"/>
      <c r="NIF57" s="389"/>
      <c r="NIG57" s="389"/>
      <c r="NIH57" s="389"/>
      <c r="NII57" s="390">
        <f t="shared" ref="NII57:NIN57" si="612">NII58-NII61</f>
        <v>0</v>
      </c>
      <c r="NIJ57" s="390">
        <f t="shared" si="612"/>
        <v>0</v>
      </c>
      <c r="NIK57" s="390">
        <f t="shared" si="612"/>
        <v>0</v>
      </c>
      <c r="NIL57" s="390">
        <f t="shared" si="612"/>
        <v>0</v>
      </c>
      <c r="NIM57" s="390">
        <f t="shared" si="612"/>
        <v>0</v>
      </c>
      <c r="NIN57" s="390">
        <f t="shared" si="612"/>
        <v>0</v>
      </c>
      <c r="NIO57" s="389"/>
      <c r="NIP57" s="389"/>
      <c r="NIQ57" s="389"/>
      <c r="NIR57" s="389"/>
      <c r="NIS57" s="389"/>
      <c r="NIT57" s="389"/>
      <c r="NIU57" s="389"/>
      <c r="NIV57" s="389"/>
      <c r="NIW57" s="389"/>
      <c r="NIX57" s="389"/>
      <c r="NIY57" s="390">
        <f t="shared" ref="NIY57:NJD57" si="613">NIY58-NIY61</f>
        <v>0</v>
      </c>
      <c r="NIZ57" s="390">
        <f t="shared" si="613"/>
        <v>0</v>
      </c>
      <c r="NJA57" s="390">
        <f t="shared" si="613"/>
        <v>0</v>
      </c>
      <c r="NJB57" s="390">
        <f t="shared" si="613"/>
        <v>0</v>
      </c>
      <c r="NJC57" s="390">
        <f t="shared" si="613"/>
        <v>0</v>
      </c>
      <c r="NJD57" s="390">
        <f t="shared" si="613"/>
        <v>0</v>
      </c>
      <c r="NJE57" s="389"/>
      <c r="NJF57" s="389"/>
      <c r="NJG57" s="389"/>
      <c r="NJH57" s="389"/>
      <c r="NJI57" s="389"/>
      <c r="NJJ57" s="389"/>
      <c r="NJK57" s="389"/>
      <c r="NJL57" s="389"/>
      <c r="NJM57" s="389"/>
      <c r="NJN57" s="389"/>
      <c r="NJO57" s="390">
        <f t="shared" ref="NJO57:NJT57" si="614">NJO58-NJO61</f>
        <v>0</v>
      </c>
      <c r="NJP57" s="390">
        <f t="shared" si="614"/>
        <v>0</v>
      </c>
      <c r="NJQ57" s="390">
        <f t="shared" si="614"/>
        <v>0</v>
      </c>
      <c r="NJR57" s="390">
        <f t="shared" si="614"/>
        <v>0</v>
      </c>
      <c r="NJS57" s="390">
        <f t="shared" si="614"/>
        <v>0</v>
      </c>
      <c r="NJT57" s="390">
        <f t="shared" si="614"/>
        <v>0</v>
      </c>
      <c r="NJU57" s="389"/>
      <c r="NJV57" s="389"/>
      <c r="NJW57" s="389"/>
      <c r="NJX57" s="389"/>
      <c r="NJY57" s="389"/>
      <c r="NJZ57" s="389"/>
      <c r="NKA57" s="389"/>
      <c r="NKB57" s="389"/>
      <c r="NKC57" s="389"/>
      <c r="NKD57" s="389"/>
      <c r="NKE57" s="390">
        <f t="shared" ref="NKE57:NKJ57" si="615">NKE58-NKE61</f>
        <v>0</v>
      </c>
      <c r="NKF57" s="390">
        <f t="shared" si="615"/>
        <v>0</v>
      </c>
      <c r="NKG57" s="390">
        <f t="shared" si="615"/>
        <v>0</v>
      </c>
      <c r="NKH57" s="390">
        <f t="shared" si="615"/>
        <v>0</v>
      </c>
      <c r="NKI57" s="390">
        <f t="shared" si="615"/>
        <v>0</v>
      </c>
      <c r="NKJ57" s="390">
        <f t="shared" si="615"/>
        <v>0</v>
      </c>
      <c r="NKK57" s="389"/>
      <c r="NKL57" s="389"/>
      <c r="NKM57" s="389"/>
      <c r="NKN57" s="389"/>
      <c r="NKO57" s="389"/>
      <c r="NKP57" s="389"/>
      <c r="NKQ57" s="389"/>
      <c r="NKR57" s="389"/>
      <c r="NKS57" s="389"/>
      <c r="NKT57" s="389"/>
      <c r="NKU57" s="390">
        <f t="shared" ref="NKU57:NKZ57" si="616">NKU58-NKU61</f>
        <v>0</v>
      </c>
      <c r="NKV57" s="390">
        <f t="shared" si="616"/>
        <v>0</v>
      </c>
      <c r="NKW57" s="390">
        <f t="shared" si="616"/>
        <v>0</v>
      </c>
      <c r="NKX57" s="390">
        <f t="shared" si="616"/>
        <v>0</v>
      </c>
      <c r="NKY57" s="390">
        <f t="shared" si="616"/>
        <v>0</v>
      </c>
      <c r="NKZ57" s="390">
        <f t="shared" si="616"/>
        <v>0</v>
      </c>
      <c r="NLA57" s="389"/>
      <c r="NLB57" s="389"/>
      <c r="NLC57" s="389"/>
      <c r="NLD57" s="389"/>
      <c r="NLE57" s="389"/>
      <c r="NLF57" s="389"/>
      <c r="NLG57" s="389"/>
      <c r="NLH57" s="389"/>
      <c r="NLI57" s="389"/>
      <c r="NLJ57" s="389"/>
      <c r="NLK57" s="390">
        <f t="shared" ref="NLK57:NLP57" si="617">NLK58-NLK61</f>
        <v>0</v>
      </c>
      <c r="NLL57" s="390">
        <f t="shared" si="617"/>
        <v>0</v>
      </c>
      <c r="NLM57" s="390">
        <f t="shared" si="617"/>
        <v>0</v>
      </c>
      <c r="NLN57" s="390">
        <f t="shared" si="617"/>
        <v>0</v>
      </c>
      <c r="NLO57" s="390">
        <f t="shared" si="617"/>
        <v>0</v>
      </c>
      <c r="NLP57" s="390">
        <f t="shared" si="617"/>
        <v>0</v>
      </c>
      <c r="NLQ57" s="389"/>
      <c r="NLR57" s="389"/>
      <c r="NLS57" s="389"/>
      <c r="NLT57" s="389"/>
      <c r="NLU57" s="389"/>
      <c r="NLV57" s="389"/>
      <c r="NLW57" s="389"/>
      <c r="NLX57" s="389"/>
      <c r="NLY57" s="389"/>
      <c r="NLZ57" s="389"/>
      <c r="NMA57" s="390">
        <f t="shared" ref="NMA57:NMF57" si="618">NMA58-NMA61</f>
        <v>0</v>
      </c>
      <c r="NMB57" s="390">
        <f t="shared" si="618"/>
        <v>0</v>
      </c>
      <c r="NMC57" s="390">
        <f t="shared" si="618"/>
        <v>0</v>
      </c>
      <c r="NMD57" s="390">
        <f t="shared" si="618"/>
        <v>0</v>
      </c>
      <c r="NME57" s="390">
        <f t="shared" si="618"/>
        <v>0</v>
      </c>
      <c r="NMF57" s="390">
        <f t="shared" si="618"/>
        <v>0</v>
      </c>
      <c r="NMG57" s="389"/>
      <c r="NMH57" s="389"/>
      <c r="NMI57" s="389"/>
      <c r="NMJ57" s="389"/>
      <c r="NMK57" s="389"/>
      <c r="NML57" s="389"/>
      <c r="NMM57" s="389"/>
      <c r="NMN57" s="389"/>
      <c r="NMO57" s="389"/>
      <c r="NMP57" s="389"/>
      <c r="NMQ57" s="390">
        <f t="shared" ref="NMQ57:NMV57" si="619">NMQ58-NMQ61</f>
        <v>0</v>
      </c>
      <c r="NMR57" s="390">
        <f t="shared" si="619"/>
        <v>0</v>
      </c>
      <c r="NMS57" s="390">
        <f t="shared" si="619"/>
        <v>0</v>
      </c>
      <c r="NMT57" s="390">
        <f t="shared" si="619"/>
        <v>0</v>
      </c>
      <c r="NMU57" s="390">
        <f t="shared" si="619"/>
        <v>0</v>
      </c>
      <c r="NMV57" s="390">
        <f t="shared" si="619"/>
        <v>0</v>
      </c>
      <c r="NMW57" s="389"/>
      <c r="NMX57" s="389"/>
      <c r="NMY57" s="389"/>
      <c r="NMZ57" s="389"/>
      <c r="NNA57" s="389"/>
      <c r="NNB57" s="389"/>
      <c r="NNC57" s="389"/>
      <c r="NND57" s="389"/>
      <c r="NNE57" s="389"/>
      <c r="NNF57" s="389"/>
      <c r="NNG57" s="390">
        <f t="shared" ref="NNG57:NNL57" si="620">NNG58-NNG61</f>
        <v>0</v>
      </c>
      <c r="NNH57" s="390">
        <f t="shared" si="620"/>
        <v>0</v>
      </c>
      <c r="NNI57" s="390">
        <f t="shared" si="620"/>
        <v>0</v>
      </c>
      <c r="NNJ57" s="390">
        <f t="shared" si="620"/>
        <v>0</v>
      </c>
      <c r="NNK57" s="390">
        <f t="shared" si="620"/>
        <v>0</v>
      </c>
      <c r="NNL57" s="390">
        <f t="shared" si="620"/>
        <v>0</v>
      </c>
      <c r="NNM57" s="389"/>
      <c r="NNN57" s="389"/>
      <c r="NNO57" s="389"/>
      <c r="NNP57" s="389"/>
      <c r="NNQ57" s="389"/>
      <c r="NNR57" s="389"/>
      <c r="NNS57" s="389"/>
      <c r="NNT57" s="389"/>
      <c r="NNU57" s="389"/>
      <c r="NNV57" s="389"/>
      <c r="NNW57" s="390">
        <f t="shared" ref="NNW57:NOB57" si="621">NNW58-NNW61</f>
        <v>0</v>
      </c>
      <c r="NNX57" s="390">
        <f t="shared" si="621"/>
        <v>0</v>
      </c>
      <c r="NNY57" s="390">
        <f t="shared" si="621"/>
        <v>0</v>
      </c>
      <c r="NNZ57" s="390">
        <f t="shared" si="621"/>
        <v>0</v>
      </c>
      <c r="NOA57" s="390">
        <f t="shared" si="621"/>
        <v>0</v>
      </c>
      <c r="NOB57" s="390">
        <f t="shared" si="621"/>
        <v>0</v>
      </c>
      <c r="NOC57" s="389"/>
      <c r="NOD57" s="389"/>
      <c r="NOE57" s="389"/>
      <c r="NOF57" s="389"/>
      <c r="NOG57" s="389"/>
      <c r="NOH57" s="389"/>
      <c r="NOI57" s="389"/>
      <c r="NOJ57" s="389"/>
      <c r="NOK57" s="389"/>
      <c r="NOL57" s="389"/>
      <c r="NOM57" s="390">
        <f t="shared" ref="NOM57:NOR57" si="622">NOM58-NOM61</f>
        <v>0</v>
      </c>
      <c r="NON57" s="390">
        <f t="shared" si="622"/>
        <v>0</v>
      </c>
      <c r="NOO57" s="390">
        <f t="shared" si="622"/>
        <v>0</v>
      </c>
      <c r="NOP57" s="390">
        <f t="shared" si="622"/>
        <v>0</v>
      </c>
      <c r="NOQ57" s="390">
        <f t="shared" si="622"/>
        <v>0</v>
      </c>
      <c r="NOR57" s="390">
        <f t="shared" si="622"/>
        <v>0</v>
      </c>
      <c r="NOS57" s="389"/>
      <c r="NOT57" s="389"/>
      <c r="NOU57" s="389"/>
      <c r="NOV57" s="389"/>
      <c r="NOW57" s="389"/>
      <c r="NOX57" s="389"/>
      <c r="NOY57" s="389"/>
      <c r="NOZ57" s="389"/>
      <c r="NPA57" s="389"/>
      <c r="NPB57" s="389"/>
      <c r="NPC57" s="390">
        <f t="shared" ref="NPC57:NPH57" si="623">NPC58-NPC61</f>
        <v>0</v>
      </c>
      <c r="NPD57" s="390">
        <f t="shared" si="623"/>
        <v>0</v>
      </c>
      <c r="NPE57" s="390">
        <f t="shared" si="623"/>
        <v>0</v>
      </c>
      <c r="NPF57" s="390">
        <f t="shared" si="623"/>
        <v>0</v>
      </c>
      <c r="NPG57" s="390">
        <f t="shared" si="623"/>
        <v>0</v>
      </c>
      <c r="NPH57" s="390">
        <f t="shared" si="623"/>
        <v>0</v>
      </c>
      <c r="NPI57" s="389"/>
      <c r="NPJ57" s="389"/>
      <c r="NPK57" s="389"/>
      <c r="NPL57" s="389"/>
      <c r="NPM57" s="389"/>
      <c r="NPN57" s="389"/>
      <c r="NPO57" s="389"/>
      <c r="NPP57" s="389"/>
      <c r="NPQ57" s="389"/>
      <c r="NPR57" s="389"/>
      <c r="NPS57" s="390">
        <f t="shared" ref="NPS57:NPX57" si="624">NPS58-NPS61</f>
        <v>0</v>
      </c>
      <c r="NPT57" s="390">
        <f t="shared" si="624"/>
        <v>0</v>
      </c>
      <c r="NPU57" s="390">
        <f t="shared" si="624"/>
        <v>0</v>
      </c>
      <c r="NPV57" s="390">
        <f t="shared" si="624"/>
        <v>0</v>
      </c>
      <c r="NPW57" s="390">
        <f t="shared" si="624"/>
        <v>0</v>
      </c>
      <c r="NPX57" s="390">
        <f t="shared" si="624"/>
        <v>0</v>
      </c>
      <c r="NPY57" s="389"/>
      <c r="NPZ57" s="389"/>
      <c r="NQA57" s="389"/>
      <c r="NQB57" s="389"/>
      <c r="NQC57" s="389"/>
      <c r="NQD57" s="389"/>
      <c r="NQE57" s="389"/>
      <c r="NQF57" s="389"/>
      <c r="NQG57" s="389"/>
      <c r="NQH57" s="389"/>
      <c r="NQI57" s="390">
        <f t="shared" ref="NQI57:NQN57" si="625">NQI58-NQI61</f>
        <v>0</v>
      </c>
      <c r="NQJ57" s="390">
        <f t="shared" si="625"/>
        <v>0</v>
      </c>
      <c r="NQK57" s="390">
        <f t="shared" si="625"/>
        <v>0</v>
      </c>
      <c r="NQL57" s="390">
        <f t="shared" si="625"/>
        <v>0</v>
      </c>
      <c r="NQM57" s="390">
        <f t="shared" si="625"/>
        <v>0</v>
      </c>
      <c r="NQN57" s="390">
        <f t="shared" si="625"/>
        <v>0</v>
      </c>
      <c r="NQO57" s="389"/>
      <c r="NQP57" s="389"/>
      <c r="NQQ57" s="389"/>
      <c r="NQR57" s="389"/>
      <c r="NQS57" s="389"/>
      <c r="NQT57" s="389"/>
      <c r="NQU57" s="389"/>
      <c r="NQV57" s="389"/>
      <c r="NQW57" s="389"/>
      <c r="NQX57" s="389"/>
      <c r="NQY57" s="390">
        <f t="shared" ref="NQY57:NRD57" si="626">NQY58-NQY61</f>
        <v>0</v>
      </c>
      <c r="NQZ57" s="390">
        <f t="shared" si="626"/>
        <v>0</v>
      </c>
      <c r="NRA57" s="390">
        <f t="shared" si="626"/>
        <v>0</v>
      </c>
      <c r="NRB57" s="390">
        <f t="shared" si="626"/>
        <v>0</v>
      </c>
      <c r="NRC57" s="390">
        <f t="shared" si="626"/>
        <v>0</v>
      </c>
      <c r="NRD57" s="390">
        <f t="shared" si="626"/>
        <v>0</v>
      </c>
      <c r="NRE57" s="389"/>
      <c r="NRF57" s="389"/>
      <c r="NRG57" s="389"/>
      <c r="NRH57" s="389"/>
      <c r="NRI57" s="389"/>
      <c r="NRJ57" s="389"/>
      <c r="NRK57" s="389"/>
      <c r="NRL57" s="389"/>
      <c r="NRM57" s="389"/>
      <c r="NRN57" s="389"/>
      <c r="NRO57" s="390">
        <f t="shared" ref="NRO57:NRT57" si="627">NRO58-NRO61</f>
        <v>0</v>
      </c>
      <c r="NRP57" s="390">
        <f t="shared" si="627"/>
        <v>0</v>
      </c>
      <c r="NRQ57" s="390">
        <f t="shared" si="627"/>
        <v>0</v>
      </c>
      <c r="NRR57" s="390">
        <f t="shared" si="627"/>
        <v>0</v>
      </c>
      <c r="NRS57" s="390">
        <f t="shared" si="627"/>
        <v>0</v>
      </c>
      <c r="NRT57" s="390">
        <f t="shared" si="627"/>
        <v>0</v>
      </c>
      <c r="NRU57" s="389"/>
      <c r="NRV57" s="389"/>
      <c r="NRW57" s="389"/>
      <c r="NRX57" s="389"/>
      <c r="NRY57" s="389"/>
      <c r="NRZ57" s="389"/>
      <c r="NSA57" s="389"/>
      <c r="NSB57" s="389"/>
      <c r="NSC57" s="389"/>
      <c r="NSD57" s="389"/>
      <c r="NSE57" s="390">
        <f t="shared" ref="NSE57:NSJ57" si="628">NSE58-NSE61</f>
        <v>0</v>
      </c>
      <c r="NSF57" s="390">
        <f t="shared" si="628"/>
        <v>0</v>
      </c>
      <c r="NSG57" s="390">
        <f t="shared" si="628"/>
        <v>0</v>
      </c>
      <c r="NSH57" s="390">
        <f t="shared" si="628"/>
        <v>0</v>
      </c>
      <c r="NSI57" s="390">
        <f t="shared" si="628"/>
        <v>0</v>
      </c>
      <c r="NSJ57" s="390">
        <f t="shared" si="628"/>
        <v>0</v>
      </c>
      <c r="NSK57" s="389"/>
      <c r="NSL57" s="389"/>
      <c r="NSM57" s="389"/>
      <c r="NSN57" s="389"/>
      <c r="NSO57" s="389"/>
      <c r="NSP57" s="389"/>
      <c r="NSQ57" s="389"/>
      <c r="NSR57" s="389"/>
      <c r="NSS57" s="389"/>
      <c r="NST57" s="389"/>
      <c r="NSU57" s="390">
        <f t="shared" ref="NSU57:NSZ57" si="629">NSU58-NSU61</f>
        <v>0</v>
      </c>
      <c r="NSV57" s="390">
        <f t="shared" si="629"/>
        <v>0</v>
      </c>
      <c r="NSW57" s="390">
        <f t="shared" si="629"/>
        <v>0</v>
      </c>
      <c r="NSX57" s="390">
        <f t="shared" si="629"/>
        <v>0</v>
      </c>
      <c r="NSY57" s="390">
        <f t="shared" si="629"/>
        <v>0</v>
      </c>
      <c r="NSZ57" s="390">
        <f t="shared" si="629"/>
        <v>0</v>
      </c>
      <c r="NTA57" s="389"/>
      <c r="NTB57" s="389"/>
      <c r="NTC57" s="389"/>
      <c r="NTD57" s="389"/>
      <c r="NTE57" s="389"/>
      <c r="NTF57" s="389"/>
      <c r="NTG57" s="389"/>
      <c r="NTH57" s="389"/>
      <c r="NTI57" s="389"/>
      <c r="NTJ57" s="389"/>
      <c r="NTK57" s="390">
        <f t="shared" ref="NTK57:NTP57" si="630">NTK58-NTK61</f>
        <v>0</v>
      </c>
      <c r="NTL57" s="390">
        <f t="shared" si="630"/>
        <v>0</v>
      </c>
      <c r="NTM57" s="390">
        <f t="shared" si="630"/>
        <v>0</v>
      </c>
      <c r="NTN57" s="390">
        <f t="shared" si="630"/>
        <v>0</v>
      </c>
      <c r="NTO57" s="390">
        <f t="shared" si="630"/>
        <v>0</v>
      </c>
      <c r="NTP57" s="390">
        <f t="shared" si="630"/>
        <v>0</v>
      </c>
      <c r="NTQ57" s="389"/>
      <c r="NTR57" s="389"/>
      <c r="NTS57" s="389"/>
      <c r="NTT57" s="389"/>
      <c r="NTU57" s="389"/>
      <c r="NTV57" s="389"/>
      <c r="NTW57" s="389"/>
      <c r="NTX57" s="389"/>
      <c r="NTY57" s="389"/>
      <c r="NTZ57" s="389"/>
      <c r="NUA57" s="390">
        <f t="shared" ref="NUA57:NUF57" si="631">NUA58-NUA61</f>
        <v>0</v>
      </c>
      <c r="NUB57" s="390">
        <f t="shared" si="631"/>
        <v>0</v>
      </c>
      <c r="NUC57" s="390">
        <f t="shared" si="631"/>
        <v>0</v>
      </c>
      <c r="NUD57" s="390">
        <f t="shared" si="631"/>
        <v>0</v>
      </c>
      <c r="NUE57" s="390">
        <f t="shared" si="631"/>
        <v>0</v>
      </c>
      <c r="NUF57" s="390">
        <f t="shared" si="631"/>
        <v>0</v>
      </c>
      <c r="NUG57" s="389"/>
      <c r="NUH57" s="389"/>
      <c r="NUI57" s="389"/>
      <c r="NUJ57" s="389"/>
      <c r="NUK57" s="389"/>
      <c r="NUL57" s="389"/>
      <c r="NUM57" s="389"/>
      <c r="NUN57" s="389"/>
      <c r="NUO57" s="389"/>
      <c r="NUP57" s="389"/>
      <c r="NUQ57" s="390">
        <f t="shared" ref="NUQ57:NUV57" si="632">NUQ58-NUQ61</f>
        <v>0</v>
      </c>
      <c r="NUR57" s="390">
        <f t="shared" si="632"/>
        <v>0</v>
      </c>
      <c r="NUS57" s="390">
        <f t="shared" si="632"/>
        <v>0</v>
      </c>
      <c r="NUT57" s="390">
        <f t="shared" si="632"/>
        <v>0</v>
      </c>
      <c r="NUU57" s="390">
        <f t="shared" si="632"/>
        <v>0</v>
      </c>
      <c r="NUV57" s="390">
        <f t="shared" si="632"/>
        <v>0</v>
      </c>
      <c r="NUW57" s="389"/>
      <c r="NUX57" s="389"/>
      <c r="NUY57" s="389"/>
      <c r="NUZ57" s="389"/>
      <c r="NVA57" s="389"/>
      <c r="NVB57" s="389"/>
      <c r="NVC57" s="389"/>
      <c r="NVD57" s="389"/>
      <c r="NVE57" s="389"/>
      <c r="NVF57" s="389"/>
      <c r="NVG57" s="390">
        <f t="shared" ref="NVG57:NVL57" si="633">NVG58-NVG61</f>
        <v>0</v>
      </c>
      <c r="NVH57" s="390">
        <f t="shared" si="633"/>
        <v>0</v>
      </c>
      <c r="NVI57" s="390">
        <f t="shared" si="633"/>
        <v>0</v>
      </c>
      <c r="NVJ57" s="390">
        <f t="shared" si="633"/>
        <v>0</v>
      </c>
      <c r="NVK57" s="390">
        <f t="shared" si="633"/>
        <v>0</v>
      </c>
      <c r="NVL57" s="390">
        <f t="shared" si="633"/>
        <v>0</v>
      </c>
      <c r="NVM57" s="389"/>
      <c r="NVN57" s="389"/>
      <c r="NVO57" s="389"/>
      <c r="NVP57" s="389"/>
      <c r="NVQ57" s="389"/>
      <c r="NVR57" s="389"/>
      <c r="NVS57" s="389"/>
      <c r="NVT57" s="389"/>
      <c r="NVU57" s="389"/>
      <c r="NVV57" s="389"/>
      <c r="NVW57" s="390">
        <f t="shared" ref="NVW57:NWB57" si="634">NVW58-NVW61</f>
        <v>0</v>
      </c>
      <c r="NVX57" s="390">
        <f t="shared" si="634"/>
        <v>0</v>
      </c>
      <c r="NVY57" s="390">
        <f t="shared" si="634"/>
        <v>0</v>
      </c>
      <c r="NVZ57" s="390">
        <f t="shared" si="634"/>
        <v>0</v>
      </c>
      <c r="NWA57" s="390">
        <f t="shared" si="634"/>
        <v>0</v>
      </c>
      <c r="NWB57" s="390">
        <f t="shared" si="634"/>
        <v>0</v>
      </c>
      <c r="NWC57" s="389"/>
      <c r="NWD57" s="389"/>
      <c r="NWE57" s="389"/>
      <c r="NWF57" s="389"/>
      <c r="NWG57" s="389"/>
      <c r="NWH57" s="389"/>
      <c r="NWI57" s="389"/>
      <c r="NWJ57" s="389"/>
      <c r="NWK57" s="389"/>
      <c r="NWL57" s="389"/>
      <c r="NWM57" s="390">
        <f t="shared" ref="NWM57:NWR57" si="635">NWM58-NWM61</f>
        <v>0</v>
      </c>
      <c r="NWN57" s="390">
        <f t="shared" si="635"/>
        <v>0</v>
      </c>
      <c r="NWO57" s="390">
        <f t="shared" si="635"/>
        <v>0</v>
      </c>
      <c r="NWP57" s="390">
        <f t="shared" si="635"/>
        <v>0</v>
      </c>
      <c r="NWQ57" s="390">
        <f t="shared" si="635"/>
        <v>0</v>
      </c>
      <c r="NWR57" s="390">
        <f t="shared" si="635"/>
        <v>0</v>
      </c>
      <c r="NWS57" s="389"/>
      <c r="NWT57" s="389"/>
      <c r="NWU57" s="389"/>
      <c r="NWV57" s="389"/>
      <c r="NWW57" s="389"/>
      <c r="NWX57" s="389"/>
      <c r="NWY57" s="389"/>
      <c r="NWZ57" s="389"/>
      <c r="NXA57" s="389"/>
      <c r="NXB57" s="389"/>
      <c r="NXC57" s="390">
        <f t="shared" ref="NXC57:NXH57" si="636">NXC58-NXC61</f>
        <v>0</v>
      </c>
      <c r="NXD57" s="390">
        <f t="shared" si="636"/>
        <v>0</v>
      </c>
      <c r="NXE57" s="390">
        <f t="shared" si="636"/>
        <v>0</v>
      </c>
      <c r="NXF57" s="390">
        <f t="shared" si="636"/>
        <v>0</v>
      </c>
      <c r="NXG57" s="390">
        <f t="shared" si="636"/>
        <v>0</v>
      </c>
      <c r="NXH57" s="390">
        <f t="shared" si="636"/>
        <v>0</v>
      </c>
      <c r="NXI57" s="389"/>
      <c r="NXJ57" s="389"/>
      <c r="NXK57" s="389"/>
      <c r="NXL57" s="389"/>
      <c r="NXM57" s="389"/>
      <c r="NXN57" s="389"/>
      <c r="NXO57" s="389"/>
      <c r="NXP57" s="389"/>
      <c r="NXQ57" s="389"/>
      <c r="NXR57" s="389"/>
      <c r="NXS57" s="390">
        <f t="shared" ref="NXS57:NXX57" si="637">NXS58-NXS61</f>
        <v>0</v>
      </c>
      <c r="NXT57" s="390">
        <f t="shared" si="637"/>
        <v>0</v>
      </c>
      <c r="NXU57" s="390">
        <f t="shared" si="637"/>
        <v>0</v>
      </c>
      <c r="NXV57" s="390">
        <f t="shared" si="637"/>
        <v>0</v>
      </c>
      <c r="NXW57" s="390">
        <f t="shared" si="637"/>
        <v>0</v>
      </c>
      <c r="NXX57" s="390">
        <f t="shared" si="637"/>
        <v>0</v>
      </c>
      <c r="NXY57" s="389"/>
      <c r="NXZ57" s="389"/>
      <c r="NYA57" s="389"/>
      <c r="NYB57" s="389"/>
      <c r="NYC57" s="389"/>
      <c r="NYD57" s="389"/>
      <c r="NYE57" s="389"/>
      <c r="NYF57" s="389"/>
      <c r="NYG57" s="389"/>
      <c r="NYH57" s="389"/>
      <c r="NYI57" s="390">
        <f t="shared" ref="NYI57:NYN57" si="638">NYI58-NYI61</f>
        <v>0</v>
      </c>
      <c r="NYJ57" s="390">
        <f t="shared" si="638"/>
        <v>0</v>
      </c>
      <c r="NYK57" s="390">
        <f t="shared" si="638"/>
        <v>0</v>
      </c>
      <c r="NYL57" s="390">
        <f t="shared" si="638"/>
        <v>0</v>
      </c>
      <c r="NYM57" s="390">
        <f t="shared" si="638"/>
        <v>0</v>
      </c>
      <c r="NYN57" s="390">
        <f t="shared" si="638"/>
        <v>0</v>
      </c>
      <c r="NYO57" s="389"/>
      <c r="NYP57" s="389"/>
      <c r="NYQ57" s="389"/>
      <c r="NYR57" s="389"/>
      <c r="NYS57" s="389"/>
      <c r="NYT57" s="389"/>
      <c r="NYU57" s="389"/>
      <c r="NYV57" s="389"/>
      <c r="NYW57" s="389"/>
      <c r="NYX57" s="389"/>
      <c r="NYY57" s="390">
        <f t="shared" ref="NYY57:NZD57" si="639">NYY58-NYY61</f>
        <v>0</v>
      </c>
      <c r="NYZ57" s="390">
        <f t="shared" si="639"/>
        <v>0</v>
      </c>
      <c r="NZA57" s="390">
        <f t="shared" si="639"/>
        <v>0</v>
      </c>
      <c r="NZB57" s="390">
        <f t="shared" si="639"/>
        <v>0</v>
      </c>
      <c r="NZC57" s="390">
        <f t="shared" si="639"/>
        <v>0</v>
      </c>
      <c r="NZD57" s="390">
        <f t="shared" si="639"/>
        <v>0</v>
      </c>
      <c r="NZE57" s="389"/>
      <c r="NZF57" s="389"/>
      <c r="NZG57" s="389"/>
      <c r="NZH57" s="389"/>
      <c r="NZI57" s="389"/>
      <c r="NZJ57" s="389"/>
      <c r="NZK57" s="389"/>
      <c r="NZL57" s="389"/>
      <c r="NZM57" s="389"/>
      <c r="NZN57" s="389"/>
      <c r="NZO57" s="390">
        <f t="shared" ref="NZO57:NZT57" si="640">NZO58-NZO61</f>
        <v>0</v>
      </c>
      <c r="NZP57" s="390">
        <f t="shared" si="640"/>
        <v>0</v>
      </c>
      <c r="NZQ57" s="390">
        <f t="shared" si="640"/>
        <v>0</v>
      </c>
      <c r="NZR57" s="390">
        <f t="shared" si="640"/>
        <v>0</v>
      </c>
      <c r="NZS57" s="390">
        <f t="shared" si="640"/>
        <v>0</v>
      </c>
      <c r="NZT57" s="390">
        <f t="shared" si="640"/>
        <v>0</v>
      </c>
      <c r="NZU57" s="389"/>
      <c r="NZV57" s="389"/>
      <c r="NZW57" s="389"/>
      <c r="NZX57" s="389"/>
      <c r="NZY57" s="389"/>
      <c r="NZZ57" s="389"/>
      <c r="OAA57" s="389"/>
      <c r="OAB57" s="389"/>
      <c r="OAC57" s="389"/>
      <c r="OAD57" s="389"/>
      <c r="OAE57" s="390">
        <f t="shared" ref="OAE57:OAJ57" si="641">OAE58-OAE61</f>
        <v>0</v>
      </c>
      <c r="OAF57" s="390">
        <f t="shared" si="641"/>
        <v>0</v>
      </c>
      <c r="OAG57" s="390">
        <f t="shared" si="641"/>
        <v>0</v>
      </c>
      <c r="OAH57" s="390">
        <f t="shared" si="641"/>
        <v>0</v>
      </c>
      <c r="OAI57" s="390">
        <f t="shared" si="641"/>
        <v>0</v>
      </c>
      <c r="OAJ57" s="390">
        <f t="shared" si="641"/>
        <v>0</v>
      </c>
      <c r="OAK57" s="389"/>
      <c r="OAL57" s="389"/>
      <c r="OAM57" s="389"/>
      <c r="OAN57" s="389"/>
      <c r="OAO57" s="389"/>
      <c r="OAP57" s="389"/>
      <c r="OAQ57" s="389"/>
      <c r="OAR57" s="389"/>
      <c r="OAS57" s="389"/>
      <c r="OAT57" s="389"/>
      <c r="OAU57" s="390">
        <f t="shared" ref="OAU57:OAZ57" si="642">OAU58-OAU61</f>
        <v>0</v>
      </c>
      <c r="OAV57" s="390">
        <f t="shared" si="642"/>
        <v>0</v>
      </c>
      <c r="OAW57" s="390">
        <f t="shared" si="642"/>
        <v>0</v>
      </c>
      <c r="OAX57" s="390">
        <f t="shared" si="642"/>
        <v>0</v>
      </c>
      <c r="OAY57" s="390">
        <f t="shared" si="642"/>
        <v>0</v>
      </c>
      <c r="OAZ57" s="390">
        <f t="shared" si="642"/>
        <v>0</v>
      </c>
      <c r="OBA57" s="389"/>
      <c r="OBB57" s="389"/>
      <c r="OBC57" s="389"/>
      <c r="OBD57" s="389"/>
      <c r="OBE57" s="389"/>
      <c r="OBF57" s="389"/>
      <c r="OBG57" s="389"/>
      <c r="OBH57" s="389"/>
      <c r="OBI57" s="389"/>
      <c r="OBJ57" s="389"/>
      <c r="OBK57" s="390">
        <f t="shared" ref="OBK57:OBP57" si="643">OBK58-OBK61</f>
        <v>0</v>
      </c>
      <c r="OBL57" s="390">
        <f t="shared" si="643"/>
        <v>0</v>
      </c>
      <c r="OBM57" s="390">
        <f t="shared" si="643"/>
        <v>0</v>
      </c>
      <c r="OBN57" s="390">
        <f t="shared" si="643"/>
        <v>0</v>
      </c>
      <c r="OBO57" s="390">
        <f t="shared" si="643"/>
        <v>0</v>
      </c>
      <c r="OBP57" s="390">
        <f t="shared" si="643"/>
        <v>0</v>
      </c>
      <c r="OBQ57" s="389"/>
      <c r="OBR57" s="389"/>
      <c r="OBS57" s="389"/>
      <c r="OBT57" s="389"/>
      <c r="OBU57" s="389"/>
      <c r="OBV57" s="389"/>
      <c r="OBW57" s="389"/>
      <c r="OBX57" s="389"/>
      <c r="OBY57" s="389"/>
      <c r="OBZ57" s="389"/>
      <c r="OCA57" s="390">
        <f t="shared" ref="OCA57:OCF57" si="644">OCA58-OCA61</f>
        <v>0</v>
      </c>
      <c r="OCB57" s="390">
        <f t="shared" si="644"/>
        <v>0</v>
      </c>
      <c r="OCC57" s="390">
        <f t="shared" si="644"/>
        <v>0</v>
      </c>
      <c r="OCD57" s="390">
        <f t="shared" si="644"/>
        <v>0</v>
      </c>
      <c r="OCE57" s="390">
        <f t="shared" si="644"/>
        <v>0</v>
      </c>
      <c r="OCF57" s="390">
        <f t="shared" si="644"/>
        <v>0</v>
      </c>
      <c r="OCG57" s="389"/>
      <c r="OCH57" s="389"/>
      <c r="OCI57" s="389"/>
      <c r="OCJ57" s="389"/>
      <c r="OCK57" s="389"/>
      <c r="OCL57" s="389"/>
      <c r="OCM57" s="389"/>
      <c r="OCN57" s="389"/>
      <c r="OCO57" s="389"/>
      <c r="OCP57" s="389"/>
      <c r="OCQ57" s="390">
        <f t="shared" ref="OCQ57:OCV57" si="645">OCQ58-OCQ61</f>
        <v>0</v>
      </c>
      <c r="OCR57" s="390">
        <f t="shared" si="645"/>
        <v>0</v>
      </c>
      <c r="OCS57" s="390">
        <f t="shared" si="645"/>
        <v>0</v>
      </c>
      <c r="OCT57" s="390">
        <f t="shared" si="645"/>
        <v>0</v>
      </c>
      <c r="OCU57" s="390">
        <f t="shared" si="645"/>
        <v>0</v>
      </c>
      <c r="OCV57" s="390">
        <f t="shared" si="645"/>
        <v>0</v>
      </c>
      <c r="OCW57" s="389"/>
      <c r="OCX57" s="389"/>
      <c r="OCY57" s="389"/>
      <c r="OCZ57" s="389"/>
      <c r="ODA57" s="389"/>
      <c r="ODB57" s="389"/>
      <c r="ODC57" s="389"/>
      <c r="ODD57" s="389"/>
      <c r="ODE57" s="389"/>
      <c r="ODF57" s="389"/>
      <c r="ODG57" s="390">
        <f t="shared" ref="ODG57:ODL57" si="646">ODG58-ODG61</f>
        <v>0</v>
      </c>
      <c r="ODH57" s="390">
        <f t="shared" si="646"/>
        <v>0</v>
      </c>
      <c r="ODI57" s="390">
        <f t="shared" si="646"/>
        <v>0</v>
      </c>
      <c r="ODJ57" s="390">
        <f t="shared" si="646"/>
        <v>0</v>
      </c>
      <c r="ODK57" s="390">
        <f t="shared" si="646"/>
        <v>0</v>
      </c>
      <c r="ODL57" s="390">
        <f t="shared" si="646"/>
        <v>0</v>
      </c>
      <c r="ODM57" s="389"/>
      <c r="ODN57" s="389"/>
      <c r="ODO57" s="389"/>
      <c r="ODP57" s="389"/>
      <c r="ODQ57" s="389"/>
      <c r="ODR57" s="389"/>
      <c r="ODS57" s="389"/>
      <c r="ODT57" s="389"/>
      <c r="ODU57" s="389"/>
      <c r="ODV57" s="389"/>
      <c r="ODW57" s="390">
        <f t="shared" ref="ODW57:OEB57" si="647">ODW58-ODW61</f>
        <v>0</v>
      </c>
      <c r="ODX57" s="390">
        <f t="shared" si="647"/>
        <v>0</v>
      </c>
      <c r="ODY57" s="390">
        <f t="shared" si="647"/>
        <v>0</v>
      </c>
      <c r="ODZ57" s="390">
        <f t="shared" si="647"/>
        <v>0</v>
      </c>
      <c r="OEA57" s="390">
        <f t="shared" si="647"/>
        <v>0</v>
      </c>
      <c r="OEB57" s="390">
        <f t="shared" si="647"/>
        <v>0</v>
      </c>
      <c r="OEC57" s="389"/>
      <c r="OED57" s="389"/>
      <c r="OEE57" s="389"/>
      <c r="OEF57" s="389"/>
      <c r="OEG57" s="389"/>
      <c r="OEH57" s="389"/>
      <c r="OEI57" s="389"/>
      <c r="OEJ57" s="389"/>
      <c r="OEK57" s="389"/>
      <c r="OEL57" s="389"/>
      <c r="OEM57" s="390">
        <f t="shared" ref="OEM57:OER57" si="648">OEM58-OEM61</f>
        <v>0</v>
      </c>
      <c r="OEN57" s="390">
        <f t="shared" si="648"/>
        <v>0</v>
      </c>
      <c r="OEO57" s="390">
        <f t="shared" si="648"/>
        <v>0</v>
      </c>
      <c r="OEP57" s="390">
        <f t="shared" si="648"/>
        <v>0</v>
      </c>
      <c r="OEQ57" s="390">
        <f t="shared" si="648"/>
        <v>0</v>
      </c>
      <c r="OER57" s="390">
        <f t="shared" si="648"/>
        <v>0</v>
      </c>
      <c r="OES57" s="389"/>
      <c r="OET57" s="389"/>
      <c r="OEU57" s="389"/>
      <c r="OEV57" s="389"/>
      <c r="OEW57" s="389"/>
      <c r="OEX57" s="389"/>
      <c r="OEY57" s="389"/>
      <c r="OEZ57" s="389"/>
      <c r="OFA57" s="389"/>
      <c r="OFB57" s="389"/>
      <c r="OFC57" s="390">
        <f t="shared" ref="OFC57:OFH57" si="649">OFC58-OFC61</f>
        <v>0</v>
      </c>
      <c r="OFD57" s="390">
        <f t="shared" si="649"/>
        <v>0</v>
      </c>
      <c r="OFE57" s="390">
        <f t="shared" si="649"/>
        <v>0</v>
      </c>
      <c r="OFF57" s="390">
        <f t="shared" si="649"/>
        <v>0</v>
      </c>
      <c r="OFG57" s="390">
        <f t="shared" si="649"/>
        <v>0</v>
      </c>
      <c r="OFH57" s="390">
        <f t="shared" si="649"/>
        <v>0</v>
      </c>
      <c r="OFI57" s="389"/>
      <c r="OFJ57" s="389"/>
      <c r="OFK57" s="389"/>
      <c r="OFL57" s="389"/>
      <c r="OFM57" s="389"/>
      <c r="OFN57" s="389"/>
      <c r="OFO57" s="389"/>
      <c r="OFP57" s="389"/>
      <c r="OFQ57" s="389"/>
      <c r="OFR57" s="389"/>
      <c r="OFS57" s="390">
        <f t="shared" ref="OFS57:OFX57" si="650">OFS58-OFS61</f>
        <v>0</v>
      </c>
      <c r="OFT57" s="390">
        <f t="shared" si="650"/>
        <v>0</v>
      </c>
      <c r="OFU57" s="390">
        <f t="shared" si="650"/>
        <v>0</v>
      </c>
      <c r="OFV57" s="390">
        <f t="shared" si="650"/>
        <v>0</v>
      </c>
      <c r="OFW57" s="390">
        <f t="shared" si="650"/>
        <v>0</v>
      </c>
      <c r="OFX57" s="390">
        <f t="shared" si="650"/>
        <v>0</v>
      </c>
      <c r="OFY57" s="389"/>
      <c r="OFZ57" s="389"/>
      <c r="OGA57" s="389"/>
      <c r="OGB57" s="389"/>
      <c r="OGC57" s="389"/>
      <c r="OGD57" s="389"/>
      <c r="OGE57" s="389"/>
      <c r="OGF57" s="389"/>
      <c r="OGG57" s="389"/>
      <c r="OGH57" s="389"/>
      <c r="OGI57" s="390">
        <f t="shared" ref="OGI57:OGN57" si="651">OGI58-OGI61</f>
        <v>0</v>
      </c>
      <c r="OGJ57" s="390">
        <f t="shared" si="651"/>
        <v>0</v>
      </c>
      <c r="OGK57" s="390">
        <f t="shared" si="651"/>
        <v>0</v>
      </c>
      <c r="OGL57" s="390">
        <f t="shared" si="651"/>
        <v>0</v>
      </c>
      <c r="OGM57" s="390">
        <f t="shared" si="651"/>
        <v>0</v>
      </c>
      <c r="OGN57" s="390">
        <f t="shared" si="651"/>
        <v>0</v>
      </c>
      <c r="OGO57" s="389"/>
      <c r="OGP57" s="389"/>
      <c r="OGQ57" s="389"/>
      <c r="OGR57" s="389"/>
      <c r="OGS57" s="389"/>
      <c r="OGT57" s="389"/>
      <c r="OGU57" s="389"/>
      <c r="OGV57" s="389"/>
      <c r="OGW57" s="389"/>
      <c r="OGX57" s="389"/>
      <c r="OGY57" s="390">
        <f t="shared" ref="OGY57:OHD57" si="652">OGY58-OGY61</f>
        <v>0</v>
      </c>
      <c r="OGZ57" s="390">
        <f t="shared" si="652"/>
        <v>0</v>
      </c>
      <c r="OHA57" s="390">
        <f t="shared" si="652"/>
        <v>0</v>
      </c>
      <c r="OHB57" s="390">
        <f t="shared" si="652"/>
        <v>0</v>
      </c>
      <c r="OHC57" s="390">
        <f t="shared" si="652"/>
        <v>0</v>
      </c>
      <c r="OHD57" s="390">
        <f t="shared" si="652"/>
        <v>0</v>
      </c>
      <c r="OHE57" s="389"/>
      <c r="OHF57" s="389"/>
      <c r="OHG57" s="389"/>
      <c r="OHH57" s="389"/>
      <c r="OHI57" s="389"/>
      <c r="OHJ57" s="389"/>
      <c r="OHK57" s="389"/>
      <c r="OHL57" s="389"/>
      <c r="OHM57" s="389"/>
      <c r="OHN57" s="389"/>
      <c r="OHO57" s="390">
        <f t="shared" ref="OHO57:OHT57" si="653">OHO58-OHO61</f>
        <v>0</v>
      </c>
      <c r="OHP57" s="390">
        <f t="shared" si="653"/>
        <v>0</v>
      </c>
      <c r="OHQ57" s="390">
        <f t="shared" si="653"/>
        <v>0</v>
      </c>
      <c r="OHR57" s="390">
        <f t="shared" si="653"/>
        <v>0</v>
      </c>
      <c r="OHS57" s="390">
        <f t="shared" si="653"/>
        <v>0</v>
      </c>
      <c r="OHT57" s="390">
        <f t="shared" si="653"/>
        <v>0</v>
      </c>
      <c r="OHU57" s="389"/>
      <c r="OHV57" s="389"/>
      <c r="OHW57" s="389"/>
      <c r="OHX57" s="389"/>
      <c r="OHY57" s="389"/>
      <c r="OHZ57" s="389"/>
      <c r="OIA57" s="389"/>
      <c r="OIB57" s="389"/>
      <c r="OIC57" s="389"/>
      <c r="OID57" s="389"/>
      <c r="OIE57" s="390">
        <f t="shared" ref="OIE57:OIJ57" si="654">OIE58-OIE61</f>
        <v>0</v>
      </c>
      <c r="OIF57" s="390">
        <f t="shared" si="654"/>
        <v>0</v>
      </c>
      <c r="OIG57" s="390">
        <f t="shared" si="654"/>
        <v>0</v>
      </c>
      <c r="OIH57" s="390">
        <f t="shared" si="654"/>
        <v>0</v>
      </c>
      <c r="OII57" s="390">
        <f t="shared" si="654"/>
        <v>0</v>
      </c>
      <c r="OIJ57" s="390">
        <f t="shared" si="654"/>
        <v>0</v>
      </c>
      <c r="OIK57" s="389"/>
      <c r="OIL57" s="389"/>
      <c r="OIM57" s="389"/>
      <c r="OIN57" s="389"/>
      <c r="OIO57" s="389"/>
      <c r="OIP57" s="389"/>
      <c r="OIQ57" s="389"/>
      <c r="OIR57" s="389"/>
      <c r="OIS57" s="389"/>
      <c r="OIT57" s="389"/>
      <c r="OIU57" s="390">
        <f t="shared" ref="OIU57:OIZ57" si="655">OIU58-OIU61</f>
        <v>0</v>
      </c>
      <c r="OIV57" s="390">
        <f t="shared" si="655"/>
        <v>0</v>
      </c>
      <c r="OIW57" s="390">
        <f t="shared" si="655"/>
        <v>0</v>
      </c>
      <c r="OIX57" s="390">
        <f t="shared" si="655"/>
        <v>0</v>
      </c>
      <c r="OIY57" s="390">
        <f t="shared" si="655"/>
        <v>0</v>
      </c>
      <c r="OIZ57" s="390">
        <f t="shared" si="655"/>
        <v>0</v>
      </c>
      <c r="OJA57" s="389"/>
      <c r="OJB57" s="389"/>
      <c r="OJC57" s="389"/>
      <c r="OJD57" s="389"/>
      <c r="OJE57" s="389"/>
      <c r="OJF57" s="389"/>
      <c r="OJG57" s="389"/>
      <c r="OJH57" s="389"/>
      <c r="OJI57" s="389"/>
      <c r="OJJ57" s="389"/>
      <c r="OJK57" s="390">
        <f t="shared" ref="OJK57:OJP57" si="656">OJK58-OJK61</f>
        <v>0</v>
      </c>
      <c r="OJL57" s="390">
        <f t="shared" si="656"/>
        <v>0</v>
      </c>
      <c r="OJM57" s="390">
        <f t="shared" si="656"/>
        <v>0</v>
      </c>
      <c r="OJN57" s="390">
        <f t="shared" si="656"/>
        <v>0</v>
      </c>
      <c r="OJO57" s="390">
        <f t="shared" si="656"/>
        <v>0</v>
      </c>
      <c r="OJP57" s="390">
        <f t="shared" si="656"/>
        <v>0</v>
      </c>
      <c r="OJQ57" s="389"/>
      <c r="OJR57" s="389"/>
      <c r="OJS57" s="389"/>
      <c r="OJT57" s="389"/>
      <c r="OJU57" s="389"/>
      <c r="OJV57" s="389"/>
      <c r="OJW57" s="389"/>
      <c r="OJX57" s="389"/>
      <c r="OJY57" s="389"/>
      <c r="OJZ57" s="389"/>
      <c r="OKA57" s="390">
        <f t="shared" ref="OKA57:OKF57" si="657">OKA58-OKA61</f>
        <v>0</v>
      </c>
      <c r="OKB57" s="390">
        <f t="shared" si="657"/>
        <v>0</v>
      </c>
      <c r="OKC57" s="390">
        <f t="shared" si="657"/>
        <v>0</v>
      </c>
      <c r="OKD57" s="390">
        <f t="shared" si="657"/>
        <v>0</v>
      </c>
      <c r="OKE57" s="390">
        <f t="shared" si="657"/>
        <v>0</v>
      </c>
      <c r="OKF57" s="390">
        <f t="shared" si="657"/>
        <v>0</v>
      </c>
      <c r="OKG57" s="389"/>
      <c r="OKH57" s="389"/>
      <c r="OKI57" s="389"/>
      <c r="OKJ57" s="389"/>
      <c r="OKK57" s="389"/>
      <c r="OKL57" s="389"/>
      <c r="OKM57" s="389"/>
      <c r="OKN57" s="389"/>
      <c r="OKO57" s="389"/>
      <c r="OKP57" s="389"/>
      <c r="OKQ57" s="390">
        <f t="shared" ref="OKQ57:OKV57" si="658">OKQ58-OKQ61</f>
        <v>0</v>
      </c>
      <c r="OKR57" s="390">
        <f t="shared" si="658"/>
        <v>0</v>
      </c>
      <c r="OKS57" s="390">
        <f t="shared" si="658"/>
        <v>0</v>
      </c>
      <c r="OKT57" s="390">
        <f t="shared" si="658"/>
        <v>0</v>
      </c>
      <c r="OKU57" s="390">
        <f t="shared" si="658"/>
        <v>0</v>
      </c>
      <c r="OKV57" s="390">
        <f t="shared" si="658"/>
        <v>0</v>
      </c>
      <c r="OKW57" s="389"/>
      <c r="OKX57" s="389"/>
      <c r="OKY57" s="389"/>
      <c r="OKZ57" s="389"/>
      <c r="OLA57" s="389"/>
      <c r="OLB57" s="389"/>
      <c r="OLC57" s="389"/>
      <c r="OLD57" s="389"/>
      <c r="OLE57" s="389"/>
      <c r="OLF57" s="389"/>
      <c r="OLG57" s="390">
        <f t="shared" ref="OLG57:OLL57" si="659">OLG58-OLG61</f>
        <v>0</v>
      </c>
      <c r="OLH57" s="390">
        <f t="shared" si="659"/>
        <v>0</v>
      </c>
      <c r="OLI57" s="390">
        <f t="shared" si="659"/>
        <v>0</v>
      </c>
      <c r="OLJ57" s="390">
        <f t="shared" si="659"/>
        <v>0</v>
      </c>
      <c r="OLK57" s="390">
        <f t="shared" si="659"/>
        <v>0</v>
      </c>
      <c r="OLL57" s="390">
        <f t="shared" si="659"/>
        <v>0</v>
      </c>
      <c r="OLM57" s="389"/>
      <c r="OLN57" s="389"/>
      <c r="OLO57" s="389"/>
      <c r="OLP57" s="389"/>
      <c r="OLQ57" s="389"/>
      <c r="OLR57" s="389"/>
      <c r="OLS57" s="389"/>
      <c r="OLT57" s="389"/>
      <c r="OLU57" s="389"/>
      <c r="OLV57" s="389"/>
      <c r="OLW57" s="390">
        <f t="shared" ref="OLW57:OMB57" si="660">OLW58-OLW61</f>
        <v>0</v>
      </c>
      <c r="OLX57" s="390">
        <f t="shared" si="660"/>
        <v>0</v>
      </c>
      <c r="OLY57" s="390">
        <f t="shared" si="660"/>
        <v>0</v>
      </c>
      <c r="OLZ57" s="390">
        <f t="shared" si="660"/>
        <v>0</v>
      </c>
      <c r="OMA57" s="390">
        <f t="shared" si="660"/>
        <v>0</v>
      </c>
      <c r="OMB57" s="390">
        <f t="shared" si="660"/>
        <v>0</v>
      </c>
      <c r="OMC57" s="389"/>
      <c r="OMD57" s="389"/>
      <c r="OME57" s="389"/>
      <c r="OMF57" s="389"/>
      <c r="OMG57" s="389"/>
      <c r="OMH57" s="389"/>
      <c r="OMI57" s="389"/>
      <c r="OMJ57" s="389"/>
      <c r="OMK57" s="389"/>
      <c r="OML57" s="389"/>
      <c r="OMM57" s="390">
        <f t="shared" ref="OMM57:OMR57" si="661">OMM58-OMM61</f>
        <v>0</v>
      </c>
      <c r="OMN57" s="390">
        <f t="shared" si="661"/>
        <v>0</v>
      </c>
      <c r="OMO57" s="390">
        <f t="shared" si="661"/>
        <v>0</v>
      </c>
      <c r="OMP57" s="390">
        <f t="shared" si="661"/>
        <v>0</v>
      </c>
      <c r="OMQ57" s="390">
        <f t="shared" si="661"/>
        <v>0</v>
      </c>
      <c r="OMR57" s="390">
        <f t="shared" si="661"/>
        <v>0</v>
      </c>
      <c r="OMS57" s="389"/>
      <c r="OMT57" s="389"/>
      <c r="OMU57" s="389"/>
      <c r="OMV57" s="389"/>
      <c r="OMW57" s="389"/>
      <c r="OMX57" s="389"/>
      <c r="OMY57" s="389"/>
      <c r="OMZ57" s="389"/>
      <c r="ONA57" s="389"/>
      <c r="ONB57" s="389"/>
      <c r="ONC57" s="390">
        <f t="shared" ref="ONC57:ONH57" si="662">ONC58-ONC61</f>
        <v>0</v>
      </c>
      <c r="OND57" s="390">
        <f t="shared" si="662"/>
        <v>0</v>
      </c>
      <c r="ONE57" s="390">
        <f t="shared" si="662"/>
        <v>0</v>
      </c>
      <c r="ONF57" s="390">
        <f t="shared" si="662"/>
        <v>0</v>
      </c>
      <c r="ONG57" s="390">
        <f t="shared" si="662"/>
        <v>0</v>
      </c>
      <c r="ONH57" s="390">
        <f t="shared" si="662"/>
        <v>0</v>
      </c>
      <c r="ONI57" s="389"/>
      <c r="ONJ57" s="389"/>
      <c r="ONK57" s="389"/>
      <c r="ONL57" s="389"/>
      <c r="ONM57" s="389"/>
      <c r="ONN57" s="389"/>
      <c r="ONO57" s="389"/>
      <c r="ONP57" s="389"/>
      <c r="ONQ57" s="389"/>
      <c r="ONR57" s="389"/>
      <c r="ONS57" s="390">
        <f t="shared" ref="ONS57:ONX57" si="663">ONS58-ONS61</f>
        <v>0</v>
      </c>
      <c r="ONT57" s="390">
        <f t="shared" si="663"/>
        <v>0</v>
      </c>
      <c r="ONU57" s="390">
        <f t="shared" si="663"/>
        <v>0</v>
      </c>
      <c r="ONV57" s="390">
        <f t="shared" si="663"/>
        <v>0</v>
      </c>
      <c r="ONW57" s="390">
        <f t="shared" si="663"/>
        <v>0</v>
      </c>
      <c r="ONX57" s="390">
        <f t="shared" si="663"/>
        <v>0</v>
      </c>
      <c r="ONY57" s="389"/>
      <c r="ONZ57" s="389"/>
      <c r="OOA57" s="389"/>
      <c r="OOB57" s="389"/>
      <c r="OOC57" s="389"/>
      <c r="OOD57" s="389"/>
      <c r="OOE57" s="389"/>
      <c r="OOF57" s="389"/>
      <c r="OOG57" s="389"/>
      <c r="OOH57" s="389"/>
      <c r="OOI57" s="390">
        <f t="shared" ref="OOI57:OON57" si="664">OOI58-OOI61</f>
        <v>0</v>
      </c>
      <c r="OOJ57" s="390">
        <f t="shared" si="664"/>
        <v>0</v>
      </c>
      <c r="OOK57" s="390">
        <f t="shared" si="664"/>
        <v>0</v>
      </c>
      <c r="OOL57" s="390">
        <f t="shared" si="664"/>
        <v>0</v>
      </c>
      <c r="OOM57" s="390">
        <f t="shared" si="664"/>
        <v>0</v>
      </c>
      <c r="OON57" s="390">
        <f t="shared" si="664"/>
        <v>0</v>
      </c>
      <c r="OOO57" s="389"/>
      <c r="OOP57" s="389"/>
      <c r="OOQ57" s="389"/>
      <c r="OOR57" s="389"/>
      <c r="OOS57" s="389"/>
      <c r="OOT57" s="389"/>
      <c r="OOU57" s="389"/>
      <c r="OOV57" s="389"/>
      <c r="OOW57" s="389"/>
      <c r="OOX57" s="389"/>
      <c r="OOY57" s="390">
        <f t="shared" ref="OOY57:OPD57" si="665">OOY58-OOY61</f>
        <v>0</v>
      </c>
      <c r="OOZ57" s="390">
        <f t="shared" si="665"/>
        <v>0</v>
      </c>
      <c r="OPA57" s="390">
        <f t="shared" si="665"/>
        <v>0</v>
      </c>
      <c r="OPB57" s="390">
        <f t="shared" si="665"/>
        <v>0</v>
      </c>
      <c r="OPC57" s="390">
        <f t="shared" si="665"/>
        <v>0</v>
      </c>
      <c r="OPD57" s="390">
        <f t="shared" si="665"/>
        <v>0</v>
      </c>
      <c r="OPE57" s="389"/>
      <c r="OPF57" s="389"/>
      <c r="OPG57" s="389"/>
      <c r="OPH57" s="389"/>
      <c r="OPI57" s="389"/>
      <c r="OPJ57" s="389"/>
      <c r="OPK57" s="389"/>
      <c r="OPL57" s="389"/>
      <c r="OPM57" s="389"/>
      <c r="OPN57" s="389"/>
      <c r="OPO57" s="390">
        <f t="shared" ref="OPO57:OPT57" si="666">OPO58-OPO61</f>
        <v>0</v>
      </c>
      <c r="OPP57" s="390">
        <f t="shared" si="666"/>
        <v>0</v>
      </c>
      <c r="OPQ57" s="390">
        <f t="shared" si="666"/>
        <v>0</v>
      </c>
      <c r="OPR57" s="390">
        <f t="shared" si="666"/>
        <v>0</v>
      </c>
      <c r="OPS57" s="390">
        <f t="shared" si="666"/>
        <v>0</v>
      </c>
      <c r="OPT57" s="390">
        <f t="shared" si="666"/>
        <v>0</v>
      </c>
      <c r="OPU57" s="389"/>
      <c r="OPV57" s="389"/>
      <c r="OPW57" s="389"/>
      <c r="OPX57" s="389"/>
      <c r="OPY57" s="389"/>
      <c r="OPZ57" s="389"/>
      <c r="OQA57" s="389"/>
      <c r="OQB57" s="389"/>
      <c r="OQC57" s="389"/>
      <c r="OQD57" s="389"/>
      <c r="OQE57" s="390">
        <f t="shared" ref="OQE57:OQJ57" si="667">OQE58-OQE61</f>
        <v>0</v>
      </c>
      <c r="OQF57" s="390">
        <f t="shared" si="667"/>
        <v>0</v>
      </c>
      <c r="OQG57" s="390">
        <f t="shared" si="667"/>
        <v>0</v>
      </c>
      <c r="OQH57" s="390">
        <f t="shared" si="667"/>
        <v>0</v>
      </c>
      <c r="OQI57" s="390">
        <f t="shared" si="667"/>
        <v>0</v>
      </c>
      <c r="OQJ57" s="390">
        <f t="shared" si="667"/>
        <v>0</v>
      </c>
      <c r="OQK57" s="389"/>
      <c r="OQL57" s="389"/>
      <c r="OQM57" s="389"/>
      <c r="OQN57" s="389"/>
      <c r="OQO57" s="389"/>
      <c r="OQP57" s="389"/>
      <c r="OQQ57" s="389"/>
      <c r="OQR57" s="389"/>
      <c r="OQS57" s="389"/>
      <c r="OQT57" s="389"/>
      <c r="OQU57" s="390">
        <f t="shared" ref="OQU57:OQZ57" si="668">OQU58-OQU61</f>
        <v>0</v>
      </c>
      <c r="OQV57" s="390">
        <f t="shared" si="668"/>
        <v>0</v>
      </c>
      <c r="OQW57" s="390">
        <f t="shared" si="668"/>
        <v>0</v>
      </c>
      <c r="OQX57" s="390">
        <f t="shared" si="668"/>
        <v>0</v>
      </c>
      <c r="OQY57" s="390">
        <f t="shared" si="668"/>
        <v>0</v>
      </c>
      <c r="OQZ57" s="390">
        <f t="shared" si="668"/>
        <v>0</v>
      </c>
      <c r="ORA57" s="389"/>
      <c r="ORB57" s="389"/>
      <c r="ORC57" s="389"/>
      <c r="ORD57" s="389"/>
      <c r="ORE57" s="389"/>
      <c r="ORF57" s="389"/>
      <c r="ORG57" s="389"/>
      <c r="ORH57" s="389"/>
      <c r="ORI57" s="389"/>
      <c r="ORJ57" s="389"/>
      <c r="ORK57" s="390">
        <f t="shared" ref="ORK57:ORP57" si="669">ORK58-ORK61</f>
        <v>0</v>
      </c>
      <c r="ORL57" s="390">
        <f t="shared" si="669"/>
        <v>0</v>
      </c>
      <c r="ORM57" s="390">
        <f t="shared" si="669"/>
        <v>0</v>
      </c>
      <c r="ORN57" s="390">
        <f t="shared" si="669"/>
        <v>0</v>
      </c>
      <c r="ORO57" s="390">
        <f t="shared" si="669"/>
        <v>0</v>
      </c>
      <c r="ORP57" s="390">
        <f t="shared" si="669"/>
        <v>0</v>
      </c>
      <c r="ORQ57" s="389"/>
      <c r="ORR57" s="389"/>
      <c r="ORS57" s="389"/>
      <c r="ORT57" s="389"/>
      <c r="ORU57" s="389"/>
      <c r="ORV57" s="389"/>
      <c r="ORW57" s="389"/>
      <c r="ORX57" s="389"/>
      <c r="ORY57" s="389"/>
      <c r="ORZ57" s="389"/>
      <c r="OSA57" s="390">
        <f t="shared" ref="OSA57:OSF57" si="670">OSA58-OSA61</f>
        <v>0</v>
      </c>
      <c r="OSB57" s="390">
        <f t="shared" si="670"/>
        <v>0</v>
      </c>
      <c r="OSC57" s="390">
        <f t="shared" si="670"/>
        <v>0</v>
      </c>
      <c r="OSD57" s="390">
        <f t="shared" si="670"/>
        <v>0</v>
      </c>
      <c r="OSE57" s="390">
        <f t="shared" si="670"/>
        <v>0</v>
      </c>
      <c r="OSF57" s="390">
        <f t="shared" si="670"/>
        <v>0</v>
      </c>
      <c r="OSG57" s="389"/>
      <c r="OSH57" s="389"/>
      <c r="OSI57" s="389"/>
      <c r="OSJ57" s="389"/>
      <c r="OSK57" s="389"/>
      <c r="OSL57" s="389"/>
      <c r="OSM57" s="389"/>
      <c r="OSN57" s="389"/>
      <c r="OSO57" s="389"/>
      <c r="OSP57" s="389"/>
      <c r="OSQ57" s="390">
        <f t="shared" ref="OSQ57:OSV57" si="671">OSQ58-OSQ61</f>
        <v>0</v>
      </c>
      <c r="OSR57" s="390">
        <f t="shared" si="671"/>
        <v>0</v>
      </c>
      <c r="OSS57" s="390">
        <f t="shared" si="671"/>
        <v>0</v>
      </c>
      <c r="OST57" s="390">
        <f t="shared" si="671"/>
        <v>0</v>
      </c>
      <c r="OSU57" s="390">
        <f t="shared" si="671"/>
        <v>0</v>
      </c>
      <c r="OSV57" s="390">
        <f t="shared" si="671"/>
        <v>0</v>
      </c>
      <c r="OSW57" s="389"/>
      <c r="OSX57" s="389"/>
      <c r="OSY57" s="389"/>
      <c r="OSZ57" s="389"/>
      <c r="OTA57" s="389"/>
      <c r="OTB57" s="389"/>
      <c r="OTC57" s="389"/>
      <c r="OTD57" s="389"/>
      <c r="OTE57" s="389"/>
      <c r="OTF57" s="389"/>
      <c r="OTG57" s="390">
        <f t="shared" ref="OTG57:OTL57" si="672">OTG58-OTG61</f>
        <v>0</v>
      </c>
      <c r="OTH57" s="390">
        <f t="shared" si="672"/>
        <v>0</v>
      </c>
      <c r="OTI57" s="390">
        <f t="shared" si="672"/>
        <v>0</v>
      </c>
      <c r="OTJ57" s="390">
        <f t="shared" si="672"/>
        <v>0</v>
      </c>
      <c r="OTK57" s="390">
        <f t="shared" si="672"/>
        <v>0</v>
      </c>
      <c r="OTL57" s="390">
        <f t="shared" si="672"/>
        <v>0</v>
      </c>
      <c r="OTM57" s="389"/>
      <c r="OTN57" s="389"/>
      <c r="OTO57" s="389"/>
      <c r="OTP57" s="389"/>
      <c r="OTQ57" s="389"/>
      <c r="OTR57" s="389"/>
      <c r="OTS57" s="389"/>
      <c r="OTT57" s="389"/>
      <c r="OTU57" s="389"/>
      <c r="OTV57" s="389"/>
      <c r="OTW57" s="390">
        <f t="shared" ref="OTW57:OUB57" si="673">OTW58-OTW61</f>
        <v>0</v>
      </c>
      <c r="OTX57" s="390">
        <f t="shared" si="673"/>
        <v>0</v>
      </c>
      <c r="OTY57" s="390">
        <f t="shared" si="673"/>
        <v>0</v>
      </c>
      <c r="OTZ57" s="390">
        <f t="shared" si="673"/>
        <v>0</v>
      </c>
      <c r="OUA57" s="390">
        <f t="shared" si="673"/>
        <v>0</v>
      </c>
      <c r="OUB57" s="390">
        <f t="shared" si="673"/>
        <v>0</v>
      </c>
      <c r="OUC57" s="389"/>
      <c r="OUD57" s="389"/>
      <c r="OUE57" s="389"/>
      <c r="OUF57" s="389"/>
      <c r="OUG57" s="389"/>
      <c r="OUH57" s="389"/>
      <c r="OUI57" s="389"/>
      <c r="OUJ57" s="389"/>
      <c r="OUK57" s="389"/>
      <c r="OUL57" s="389"/>
      <c r="OUM57" s="390">
        <f t="shared" ref="OUM57:OUR57" si="674">OUM58-OUM61</f>
        <v>0</v>
      </c>
      <c r="OUN57" s="390">
        <f t="shared" si="674"/>
        <v>0</v>
      </c>
      <c r="OUO57" s="390">
        <f t="shared" si="674"/>
        <v>0</v>
      </c>
      <c r="OUP57" s="390">
        <f t="shared" si="674"/>
        <v>0</v>
      </c>
      <c r="OUQ57" s="390">
        <f t="shared" si="674"/>
        <v>0</v>
      </c>
      <c r="OUR57" s="390">
        <f t="shared" si="674"/>
        <v>0</v>
      </c>
      <c r="OUS57" s="389"/>
      <c r="OUT57" s="389"/>
      <c r="OUU57" s="389"/>
      <c r="OUV57" s="389"/>
      <c r="OUW57" s="389"/>
      <c r="OUX57" s="389"/>
      <c r="OUY57" s="389"/>
      <c r="OUZ57" s="389"/>
      <c r="OVA57" s="389"/>
      <c r="OVB57" s="389"/>
      <c r="OVC57" s="390">
        <f t="shared" ref="OVC57:OVH57" si="675">OVC58-OVC61</f>
        <v>0</v>
      </c>
      <c r="OVD57" s="390">
        <f t="shared" si="675"/>
        <v>0</v>
      </c>
      <c r="OVE57" s="390">
        <f t="shared" si="675"/>
        <v>0</v>
      </c>
      <c r="OVF57" s="390">
        <f t="shared" si="675"/>
        <v>0</v>
      </c>
      <c r="OVG57" s="390">
        <f t="shared" si="675"/>
        <v>0</v>
      </c>
      <c r="OVH57" s="390">
        <f t="shared" si="675"/>
        <v>0</v>
      </c>
      <c r="OVI57" s="389"/>
      <c r="OVJ57" s="389"/>
      <c r="OVK57" s="389"/>
      <c r="OVL57" s="389"/>
      <c r="OVM57" s="389"/>
      <c r="OVN57" s="389"/>
      <c r="OVO57" s="389"/>
      <c r="OVP57" s="389"/>
      <c r="OVQ57" s="389"/>
      <c r="OVR57" s="389"/>
      <c r="OVS57" s="390">
        <f t="shared" ref="OVS57:OVX57" si="676">OVS58-OVS61</f>
        <v>0</v>
      </c>
      <c r="OVT57" s="390">
        <f t="shared" si="676"/>
        <v>0</v>
      </c>
      <c r="OVU57" s="390">
        <f t="shared" si="676"/>
        <v>0</v>
      </c>
      <c r="OVV57" s="390">
        <f t="shared" si="676"/>
        <v>0</v>
      </c>
      <c r="OVW57" s="390">
        <f t="shared" si="676"/>
        <v>0</v>
      </c>
      <c r="OVX57" s="390">
        <f t="shared" si="676"/>
        <v>0</v>
      </c>
      <c r="OVY57" s="389"/>
      <c r="OVZ57" s="389"/>
      <c r="OWA57" s="389"/>
      <c r="OWB57" s="389"/>
      <c r="OWC57" s="389"/>
      <c r="OWD57" s="389"/>
      <c r="OWE57" s="389"/>
      <c r="OWF57" s="389"/>
      <c r="OWG57" s="389"/>
      <c r="OWH57" s="389"/>
      <c r="OWI57" s="390">
        <f t="shared" ref="OWI57:OWN57" si="677">OWI58-OWI61</f>
        <v>0</v>
      </c>
      <c r="OWJ57" s="390">
        <f t="shared" si="677"/>
        <v>0</v>
      </c>
      <c r="OWK57" s="390">
        <f t="shared" si="677"/>
        <v>0</v>
      </c>
      <c r="OWL57" s="390">
        <f t="shared" si="677"/>
        <v>0</v>
      </c>
      <c r="OWM57" s="390">
        <f t="shared" si="677"/>
        <v>0</v>
      </c>
      <c r="OWN57" s="390">
        <f t="shared" si="677"/>
        <v>0</v>
      </c>
      <c r="OWO57" s="389"/>
      <c r="OWP57" s="389"/>
      <c r="OWQ57" s="389"/>
      <c r="OWR57" s="389"/>
      <c r="OWS57" s="389"/>
      <c r="OWT57" s="389"/>
      <c r="OWU57" s="389"/>
      <c r="OWV57" s="389"/>
      <c r="OWW57" s="389"/>
      <c r="OWX57" s="389"/>
      <c r="OWY57" s="390">
        <f t="shared" ref="OWY57:OXD57" si="678">OWY58-OWY61</f>
        <v>0</v>
      </c>
      <c r="OWZ57" s="390">
        <f t="shared" si="678"/>
        <v>0</v>
      </c>
      <c r="OXA57" s="390">
        <f t="shared" si="678"/>
        <v>0</v>
      </c>
      <c r="OXB57" s="390">
        <f t="shared" si="678"/>
        <v>0</v>
      </c>
      <c r="OXC57" s="390">
        <f t="shared" si="678"/>
        <v>0</v>
      </c>
      <c r="OXD57" s="390">
        <f t="shared" si="678"/>
        <v>0</v>
      </c>
      <c r="OXE57" s="389"/>
      <c r="OXF57" s="389"/>
      <c r="OXG57" s="389"/>
      <c r="OXH57" s="389"/>
      <c r="OXI57" s="389"/>
      <c r="OXJ57" s="389"/>
      <c r="OXK57" s="389"/>
      <c r="OXL57" s="389"/>
      <c r="OXM57" s="389"/>
      <c r="OXN57" s="389"/>
      <c r="OXO57" s="390">
        <f t="shared" ref="OXO57:OXT57" si="679">OXO58-OXO61</f>
        <v>0</v>
      </c>
      <c r="OXP57" s="390">
        <f t="shared" si="679"/>
        <v>0</v>
      </c>
      <c r="OXQ57" s="390">
        <f t="shared" si="679"/>
        <v>0</v>
      </c>
      <c r="OXR57" s="390">
        <f t="shared" si="679"/>
        <v>0</v>
      </c>
      <c r="OXS57" s="390">
        <f t="shared" si="679"/>
        <v>0</v>
      </c>
      <c r="OXT57" s="390">
        <f t="shared" si="679"/>
        <v>0</v>
      </c>
      <c r="OXU57" s="389"/>
      <c r="OXV57" s="389"/>
      <c r="OXW57" s="389"/>
      <c r="OXX57" s="389"/>
      <c r="OXY57" s="389"/>
      <c r="OXZ57" s="389"/>
      <c r="OYA57" s="389"/>
      <c r="OYB57" s="389"/>
      <c r="OYC57" s="389"/>
      <c r="OYD57" s="389"/>
      <c r="OYE57" s="390">
        <f t="shared" ref="OYE57:OYJ57" si="680">OYE58-OYE61</f>
        <v>0</v>
      </c>
      <c r="OYF57" s="390">
        <f t="shared" si="680"/>
        <v>0</v>
      </c>
      <c r="OYG57" s="390">
        <f t="shared" si="680"/>
        <v>0</v>
      </c>
      <c r="OYH57" s="390">
        <f t="shared" si="680"/>
        <v>0</v>
      </c>
      <c r="OYI57" s="390">
        <f t="shared" si="680"/>
        <v>0</v>
      </c>
      <c r="OYJ57" s="390">
        <f t="shared" si="680"/>
        <v>0</v>
      </c>
      <c r="OYK57" s="389"/>
      <c r="OYL57" s="389"/>
      <c r="OYM57" s="389"/>
      <c r="OYN57" s="389"/>
      <c r="OYO57" s="389"/>
      <c r="OYP57" s="389"/>
      <c r="OYQ57" s="389"/>
      <c r="OYR57" s="389"/>
      <c r="OYS57" s="389"/>
      <c r="OYT57" s="389"/>
      <c r="OYU57" s="390">
        <f t="shared" ref="OYU57:OYZ57" si="681">OYU58-OYU61</f>
        <v>0</v>
      </c>
      <c r="OYV57" s="390">
        <f t="shared" si="681"/>
        <v>0</v>
      </c>
      <c r="OYW57" s="390">
        <f t="shared" si="681"/>
        <v>0</v>
      </c>
      <c r="OYX57" s="390">
        <f t="shared" si="681"/>
        <v>0</v>
      </c>
      <c r="OYY57" s="390">
        <f t="shared" si="681"/>
        <v>0</v>
      </c>
      <c r="OYZ57" s="390">
        <f t="shared" si="681"/>
        <v>0</v>
      </c>
      <c r="OZA57" s="389"/>
      <c r="OZB57" s="389"/>
      <c r="OZC57" s="389"/>
      <c r="OZD57" s="389"/>
      <c r="OZE57" s="389"/>
      <c r="OZF57" s="389"/>
      <c r="OZG57" s="389"/>
      <c r="OZH57" s="389"/>
      <c r="OZI57" s="389"/>
      <c r="OZJ57" s="389"/>
      <c r="OZK57" s="390">
        <f t="shared" ref="OZK57:OZP57" si="682">OZK58-OZK61</f>
        <v>0</v>
      </c>
      <c r="OZL57" s="390">
        <f t="shared" si="682"/>
        <v>0</v>
      </c>
      <c r="OZM57" s="390">
        <f t="shared" si="682"/>
        <v>0</v>
      </c>
      <c r="OZN57" s="390">
        <f t="shared" si="682"/>
        <v>0</v>
      </c>
      <c r="OZO57" s="390">
        <f t="shared" si="682"/>
        <v>0</v>
      </c>
      <c r="OZP57" s="390">
        <f t="shared" si="682"/>
        <v>0</v>
      </c>
      <c r="OZQ57" s="389"/>
      <c r="OZR57" s="389"/>
      <c r="OZS57" s="389"/>
      <c r="OZT57" s="389"/>
      <c r="OZU57" s="389"/>
      <c r="OZV57" s="389"/>
      <c r="OZW57" s="389"/>
      <c r="OZX57" s="389"/>
      <c r="OZY57" s="389"/>
      <c r="OZZ57" s="389"/>
      <c r="PAA57" s="390">
        <f t="shared" ref="PAA57:PAF57" si="683">PAA58-PAA61</f>
        <v>0</v>
      </c>
      <c r="PAB57" s="390">
        <f t="shared" si="683"/>
        <v>0</v>
      </c>
      <c r="PAC57" s="390">
        <f t="shared" si="683"/>
        <v>0</v>
      </c>
      <c r="PAD57" s="390">
        <f t="shared" si="683"/>
        <v>0</v>
      </c>
      <c r="PAE57" s="390">
        <f t="shared" si="683"/>
        <v>0</v>
      </c>
      <c r="PAF57" s="390">
        <f t="shared" si="683"/>
        <v>0</v>
      </c>
      <c r="PAG57" s="389"/>
      <c r="PAH57" s="389"/>
      <c r="PAI57" s="389"/>
      <c r="PAJ57" s="389"/>
      <c r="PAK57" s="389"/>
      <c r="PAL57" s="389"/>
      <c r="PAM57" s="389"/>
      <c r="PAN57" s="389"/>
      <c r="PAO57" s="389"/>
      <c r="PAP57" s="389"/>
      <c r="PAQ57" s="390">
        <f t="shared" ref="PAQ57:PAV57" si="684">PAQ58-PAQ61</f>
        <v>0</v>
      </c>
      <c r="PAR57" s="390">
        <f t="shared" si="684"/>
        <v>0</v>
      </c>
      <c r="PAS57" s="390">
        <f t="shared" si="684"/>
        <v>0</v>
      </c>
      <c r="PAT57" s="390">
        <f t="shared" si="684"/>
        <v>0</v>
      </c>
      <c r="PAU57" s="390">
        <f t="shared" si="684"/>
        <v>0</v>
      </c>
      <c r="PAV57" s="390">
        <f t="shared" si="684"/>
        <v>0</v>
      </c>
      <c r="PAW57" s="389"/>
      <c r="PAX57" s="389"/>
      <c r="PAY57" s="389"/>
      <c r="PAZ57" s="389"/>
      <c r="PBA57" s="389"/>
      <c r="PBB57" s="389"/>
      <c r="PBC57" s="389"/>
      <c r="PBD57" s="389"/>
      <c r="PBE57" s="389"/>
      <c r="PBF57" s="389"/>
      <c r="PBG57" s="390">
        <f t="shared" ref="PBG57:PBL57" si="685">PBG58-PBG61</f>
        <v>0</v>
      </c>
      <c r="PBH57" s="390">
        <f t="shared" si="685"/>
        <v>0</v>
      </c>
      <c r="PBI57" s="390">
        <f t="shared" si="685"/>
        <v>0</v>
      </c>
      <c r="PBJ57" s="390">
        <f t="shared" si="685"/>
        <v>0</v>
      </c>
      <c r="PBK57" s="390">
        <f t="shared" si="685"/>
        <v>0</v>
      </c>
      <c r="PBL57" s="390">
        <f t="shared" si="685"/>
        <v>0</v>
      </c>
      <c r="PBM57" s="389"/>
      <c r="PBN57" s="389"/>
      <c r="PBO57" s="389"/>
      <c r="PBP57" s="389"/>
      <c r="PBQ57" s="389"/>
      <c r="PBR57" s="389"/>
      <c r="PBS57" s="389"/>
      <c r="PBT57" s="389"/>
      <c r="PBU57" s="389"/>
      <c r="PBV57" s="389"/>
      <c r="PBW57" s="390">
        <f t="shared" ref="PBW57:PCB57" si="686">PBW58-PBW61</f>
        <v>0</v>
      </c>
      <c r="PBX57" s="390">
        <f t="shared" si="686"/>
        <v>0</v>
      </c>
      <c r="PBY57" s="390">
        <f t="shared" si="686"/>
        <v>0</v>
      </c>
      <c r="PBZ57" s="390">
        <f t="shared" si="686"/>
        <v>0</v>
      </c>
      <c r="PCA57" s="390">
        <f t="shared" si="686"/>
        <v>0</v>
      </c>
      <c r="PCB57" s="390">
        <f t="shared" si="686"/>
        <v>0</v>
      </c>
      <c r="PCC57" s="389"/>
      <c r="PCD57" s="389"/>
      <c r="PCE57" s="389"/>
      <c r="PCF57" s="389"/>
      <c r="PCG57" s="389"/>
      <c r="PCH57" s="389"/>
      <c r="PCI57" s="389"/>
      <c r="PCJ57" s="389"/>
      <c r="PCK57" s="389"/>
      <c r="PCL57" s="389"/>
      <c r="PCM57" s="390">
        <f t="shared" ref="PCM57:PCR57" si="687">PCM58-PCM61</f>
        <v>0</v>
      </c>
      <c r="PCN57" s="390">
        <f t="shared" si="687"/>
        <v>0</v>
      </c>
      <c r="PCO57" s="390">
        <f t="shared" si="687"/>
        <v>0</v>
      </c>
      <c r="PCP57" s="390">
        <f t="shared" si="687"/>
        <v>0</v>
      </c>
      <c r="PCQ57" s="390">
        <f t="shared" si="687"/>
        <v>0</v>
      </c>
      <c r="PCR57" s="390">
        <f t="shared" si="687"/>
        <v>0</v>
      </c>
      <c r="PCS57" s="389"/>
      <c r="PCT57" s="389"/>
      <c r="PCU57" s="389"/>
      <c r="PCV57" s="389"/>
      <c r="PCW57" s="389"/>
      <c r="PCX57" s="389"/>
      <c r="PCY57" s="389"/>
      <c r="PCZ57" s="389"/>
      <c r="PDA57" s="389"/>
      <c r="PDB57" s="389"/>
      <c r="PDC57" s="390">
        <f t="shared" ref="PDC57:PDH57" si="688">PDC58-PDC61</f>
        <v>0</v>
      </c>
      <c r="PDD57" s="390">
        <f t="shared" si="688"/>
        <v>0</v>
      </c>
      <c r="PDE57" s="390">
        <f t="shared" si="688"/>
        <v>0</v>
      </c>
      <c r="PDF57" s="390">
        <f t="shared" si="688"/>
        <v>0</v>
      </c>
      <c r="PDG57" s="390">
        <f t="shared" si="688"/>
        <v>0</v>
      </c>
      <c r="PDH57" s="390">
        <f t="shared" si="688"/>
        <v>0</v>
      </c>
      <c r="PDI57" s="389"/>
      <c r="PDJ57" s="389"/>
      <c r="PDK57" s="389"/>
      <c r="PDL57" s="389"/>
      <c r="PDM57" s="389"/>
      <c r="PDN57" s="389"/>
      <c r="PDO57" s="389"/>
      <c r="PDP57" s="389"/>
      <c r="PDQ57" s="389"/>
      <c r="PDR57" s="389"/>
      <c r="PDS57" s="390">
        <f t="shared" ref="PDS57:PDX57" si="689">PDS58-PDS61</f>
        <v>0</v>
      </c>
      <c r="PDT57" s="390">
        <f t="shared" si="689"/>
        <v>0</v>
      </c>
      <c r="PDU57" s="390">
        <f t="shared" si="689"/>
        <v>0</v>
      </c>
      <c r="PDV57" s="390">
        <f t="shared" si="689"/>
        <v>0</v>
      </c>
      <c r="PDW57" s="390">
        <f t="shared" si="689"/>
        <v>0</v>
      </c>
      <c r="PDX57" s="390">
        <f t="shared" si="689"/>
        <v>0</v>
      </c>
      <c r="PDY57" s="389"/>
      <c r="PDZ57" s="389"/>
      <c r="PEA57" s="389"/>
      <c r="PEB57" s="389"/>
      <c r="PEC57" s="389"/>
      <c r="PED57" s="389"/>
      <c r="PEE57" s="389"/>
      <c r="PEF57" s="389"/>
      <c r="PEG57" s="389"/>
      <c r="PEH57" s="389"/>
      <c r="PEI57" s="390">
        <f t="shared" ref="PEI57:PEN57" si="690">PEI58-PEI61</f>
        <v>0</v>
      </c>
      <c r="PEJ57" s="390">
        <f t="shared" si="690"/>
        <v>0</v>
      </c>
      <c r="PEK57" s="390">
        <f t="shared" si="690"/>
        <v>0</v>
      </c>
      <c r="PEL57" s="390">
        <f t="shared" si="690"/>
        <v>0</v>
      </c>
      <c r="PEM57" s="390">
        <f t="shared" si="690"/>
        <v>0</v>
      </c>
      <c r="PEN57" s="390">
        <f t="shared" si="690"/>
        <v>0</v>
      </c>
      <c r="PEO57" s="389"/>
      <c r="PEP57" s="389"/>
      <c r="PEQ57" s="389"/>
      <c r="PER57" s="389"/>
      <c r="PES57" s="389"/>
      <c r="PET57" s="389"/>
      <c r="PEU57" s="389"/>
      <c r="PEV57" s="389"/>
      <c r="PEW57" s="389"/>
      <c r="PEX57" s="389"/>
      <c r="PEY57" s="390">
        <f t="shared" ref="PEY57:PFD57" si="691">PEY58-PEY61</f>
        <v>0</v>
      </c>
      <c r="PEZ57" s="390">
        <f t="shared" si="691"/>
        <v>0</v>
      </c>
      <c r="PFA57" s="390">
        <f t="shared" si="691"/>
        <v>0</v>
      </c>
      <c r="PFB57" s="390">
        <f t="shared" si="691"/>
        <v>0</v>
      </c>
      <c r="PFC57" s="390">
        <f t="shared" si="691"/>
        <v>0</v>
      </c>
      <c r="PFD57" s="390">
        <f t="shared" si="691"/>
        <v>0</v>
      </c>
      <c r="PFE57" s="389"/>
      <c r="PFF57" s="389"/>
      <c r="PFG57" s="389"/>
      <c r="PFH57" s="389"/>
      <c r="PFI57" s="389"/>
      <c r="PFJ57" s="389"/>
      <c r="PFK57" s="389"/>
      <c r="PFL57" s="389"/>
      <c r="PFM57" s="389"/>
      <c r="PFN57" s="389"/>
      <c r="PFO57" s="390">
        <f t="shared" ref="PFO57:PFT57" si="692">PFO58-PFO61</f>
        <v>0</v>
      </c>
      <c r="PFP57" s="390">
        <f t="shared" si="692"/>
        <v>0</v>
      </c>
      <c r="PFQ57" s="390">
        <f t="shared" si="692"/>
        <v>0</v>
      </c>
      <c r="PFR57" s="390">
        <f t="shared" si="692"/>
        <v>0</v>
      </c>
      <c r="PFS57" s="390">
        <f t="shared" si="692"/>
        <v>0</v>
      </c>
      <c r="PFT57" s="390">
        <f t="shared" si="692"/>
        <v>0</v>
      </c>
      <c r="PFU57" s="389"/>
      <c r="PFV57" s="389"/>
      <c r="PFW57" s="389"/>
      <c r="PFX57" s="389"/>
      <c r="PFY57" s="389"/>
      <c r="PFZ57" s="389"/>
      <c r="PGA57" s="389"/>
      <c r="PGB57" s="389"/>
      <c r="PGC57" s="389"/>
      <c r="PGD57" s="389"/>
      <c r="PGE57" s="390">
        <f t="shared" ref="PGE57:PGJ57" si="693">PGE58-PGE61</f>
        <v>0</v>
      </c>
      <c r="PGF57" s="390">
        <f t="shared" si="693"/>
        <v>0</v>
      </c>
      <c r="PGG57" s="390">
        <f t="shared" si="693"/>
        <v>0</v>
      </c>
      <c r="PGH57" s="390">
        <f t="shared" si="693"/>
        <v>0</v>
      </c>
      <c r="PGI57" s="390">
        <f t="shared" si="693"/>
        <v>0</v>
      </c>
      <c r="PGJ57" s="390">
        <f t="shared" si="693"/>
        <v>0</v>
      </c>
      <c r="PGK57" s="389"/>
      <c r="PGL57" s="389"/>
      <c r="PGM57" s="389"/>
      <c r="PGN57" s="389"/>
      <c r="PGO57" s="389"/>
      <c r="PGP57" s="389"/>
      <c r="PGQ57" s="389"/>
      <c r="PGR57" s="389"/>
      <c r="PGS57" s="389"/>
      <c r="PGT57" s="389"/>
      <c r="PGU57" s="390">
        <f t="shared" ref="PGU57:PGZ57" si="694">PGU58-PGU61</f>
        <v>0</v>
      </c>
      <c r="PGV57" s="390">
        <f t="shared" si="694"/>
        <v>0</v>
      </c>
      <c r="PGW57" s="390">
        <f t="shared" si="694"/>
        <v>0</v>
      </c>
      <c r="PGX57" s="390">
        <f t="shared" si="694"/>
        <v>0</v>
      </c>
      <c r="PGY57" s="390">
        <f t="shared" si="694"/>
        <v>0</v>
      </c>
      <c r="PGZ57" s="390">
        <f t="shared" si="694"/>
        <v>0</v>
      </c>
      <c r="PHA57" s="389"/>
      <c r="PHB57" s="389"/>
      <c r="PHC57" s="389"/>
      <c r="PHD57" s="389"/>
      <c r="PHE57" s="389"/>
      <c r="PHF57" s="389"/>
      <c r="PHG57" s="389"/>
      <c r="PHH57" s="389"/>
      <c r="PHI57" s="389"/>
      <c r="PHJ57" s="389"/>
      <c r="PHK57" s="390">
        <f t="shared" ref="PHK57:PHP57" si="695">PHK58-PHK61</f>
        <v>0</v>
      </c>
      <c r="PHL57" s="390">
        <f t="shared" si="695"/>
        <v>0</v>
      </c>
      <c r="PHM57" s="390">
        <f t="shared" si="695"/>
        <v>0</v>
      </c>
      <c r="PHN57" s="390">
        <f t="shared" si="695"/>
        <v>0</v>
      </c>
      <c r="PHO57" s="390">
        <f t="shared" si="695"/>
        <v>0</v>
      </c>
      <c r="PHP57" s="390">
        <f t="shared" si="695"/>
        <v>0</v>
      </c>
      <c r="PHQ57" s="389"/>
      <c r="PHR57" s="389"/>
      <c r="PHS57" s="389"/>
      <c r="PHT57" s="389"/>
      <c r="PHU57" s="389"/>
      <c r="PHV57" s="389"/>
      <c r="PHW57" s="389"/>
      <c r="PHX57" s="389"/>
      <c r="PHY57" s="389"/>
      <c r="PHZ57" s="389"/>
      <c r="PIA57" s="390">
        <f t="shared" ref="PIA57:PIF57" si="696">PIA58-PIA61</f>
        <v>0</v>
      </c>
      <c r="PIB57" s="390">
        <f t="shared" si="696"/>
        <v>0</v>
      </c>
      <c r="PIC57" s="390">
        <f t="shared" si="696"/>
        <v>0</v>
      </c>
      <c r="PID57" s="390">
        <f t="shared" si="696"/>
        <v>0</v>
      </c>
      <c r="PIE57" s="390">
        <f t="shared" si="696"/>
        <v>0</v>
      </c>
      <c r="PIF57" s="390">
        <f t="shared" si="696"/>
        <v>0</v>
      </c>
      <c r="PIG57" s="389"/>
      <c r="PIH57" s="389"/>
      <c r="PII57" s="389"/>
      <c r="PIJ57" s="389"/>
      <c r="PIK57" s="389"/>
      <c r="PIL57" s="389"/>
      <c r="PIM57" s="389"/>
      <c r="PIN57" s="389"/>
      <c r="PIO57" s="389"/>
      <c r="PIP57" s="389"/>
      <c r="PIQ57" s="390">
        <f t="shared" ref="PIQ57:PIV57" si="697">PIQ58-PIQ61</f>
        <v>0</v>
      </c>
      <c r="PIR57" s="390">
        <f t="shared" si="697"/>
        <v>0</v>
      </c>
      <c r="PIS57" s="390">
        <f t="shared" si="697"/>
        <v>0</v>
      </c>
      <c r="PIT57" s="390">
        <f t="shared" si="697"/>
        <v>0</v>
      </c>
      <c r="PIU57" s="390">
        <f t="shared" si="697"/>
        <v>0</v>
      </c>
      <c r="PIV57" s="390">
        <f t="shared" si="697"/>
        <v>0</v>
      </c>
      <c r="PIW57" s="389"/>
      <c r="PIX57" s="389"/>
      <c r="PIY57" s="389"/>
      <c r="PIZ57" s="389"/>
      <c r="PJA57" s="389"/>
      <c r="PJB57" s="389"/>
      <c r="PJC57" s="389"/>
      <c r="PJD57" s="389"/>
      <c r="PJE57" s="389"/>
      <c r="PJF57" s="389"/>
      <c r="PJG57" s="390">
        <f t="shared" ref="PJG57:PJL57" si="698">PJG58-PJG61</f>
        <v>0</v>
      </c>
      <c r="PJH57" s="390">
        <f t="shared" si="698"/>
        <v>0</v>
      </c>
      <c r="PJI57" s="390">
        <f t="shared" si="698"/>
        <v>0</v>
      </c>
      <c r="PJJ57" s="390">
        <f t="shared" si="698"/>
        <v>0</v>
      </c>
      <c r="PJK57" s="390">
        <f t="shared" si="698"/>
        <v>0</v>
      </c>
      <c r="PJL57" s="390">
        <f t="shared" si="698"/>
        <v>0</v>
      </c>
      <c r="PJM57" s="389"/>
      <c r="PJN57" s="389"/>
      <c r="PJO57" s="389"/>
      <c r="PJP57" s="389"/>
      <c r="PJQ57" s="389"/>
      <c r="PJR57" s="389"/>
      <c r="PJS57" s="389"/>
      <c r="PJT57" s="389"/>
      <c r="PJU57" s="389"/>
      <c r="PJV57" s="389"/>
      <c r="PJW57" s="390">
        <f t="shared" ref="PJW57:PKB57" si="699">PJW58-PJW61</f>
        <v>0</v>
      </c>
      <c r="PJX57" s="390">
        <f t="shared" si="699"/>
        <v>0</v>
      </c>
      <c r="PJY57" s="390">
        <f t="shared" si="699"/>
        <v>0</v>
      </c>
      <c r="PJZ57" s="390">
        <f t="shared" si="699"/>
        <v>0</v>
      </c>
      <c r="PKA57" s="390">
        <f t="shared" si="699"/>
        <v>0</v>
      </c>
      <c r="PKB57" s="390">
        <f t="shared" si="699"/>
        <v>0</v>
      </c>
      <c r="PKC57" s="389"/>
      <c r="PKD57" s="389"/>
      <c r="PKE57" s="389"/>
      <c r="PKF57" s="389"/>
      <c r="PKG57" s="389"/>
      <c r="PKH57" s="389"/>
      <c r="PKI57" s="389"/>
      <c r="PKJ57" s="389"/>
      <c r="PKK57" s="389"/>
      <c r="PKL57" s="389"/>
      <c r="PKM57" s="390">
        <f t="shared" ref="PKM57:PKR57" si="700">PKM58-PKM61</f>
        <v>0</v>
      </c>
      <c r="PKN57" s="390">
        <f t="shared" si="700"/>
        <v>0</v>
      </c>
      <c r="PKO57" s="390">
        <f t="shared" si="700"/>
        <v>0</v>
      </c>
      <c r="PKP57" s="390">
        <f t="shared" si="700"/>
        <v>0</v>
      </c>
      <c r="PKQ57" s="390">
        <f t="shared" si="700"/>
        <v>0</v>
      </c>
      <c r="PKR57" s="390">
        <f t="shared" si="700"/>
        <v>0</v>
      </c>
      <c r="PKS57" s="389"/>
      <c r="PKT57" s="389"/>
      <c r="PKU57" s="389"/>
      <c r="PKV57" s="389"/>
      <c r="PKW57" s="389"/>
      <c r="PKX57" s="389"/>
      <c r="PKY57" s="389"/>
      <c r="PKZ57" s="389"/>
      <c r="PLA57" s="389"/>
      <c r="PLB57" s="389"/>
      <c r="PLC57" s="390">
        <f t="shared" ref="PLC57:PLH57" si="701">PLC58-PLC61</f>
        <v>0</v>
      </c>
      <c r="PLD57" s="390">
        <f t="shared" si="701"/>
        <v>0</v>
      </c>
      <c r="PLE57" s="390">
        <f t="shared" si="701"/>
        <v>0</v>
      </c>
      <c r="PLF57" s="390">
        <f t="shared" si="701"/>
        <v>0</v>
      </c>
      <c r="PLG57" s="390">
        <f t="shared" si="701"/>
        <v>0</v>
      </c>
      <c r="PLH57" s="390">
        <f t="shared" si="701"/>
        <v>0</v>
      </c>
      <c r="PLI57" s="389"/>
      <c r="PLJ57" s="389"/>
      <c r="PLK57" s="389"/>
      <c r="PLL57" s="389"/>
      <c r="PLM57" s="389"/>
      <c r="PLN57" s="389"/>
      <c r="PLO57" s="389"/>
      <c r="PLP57" s="389"/>
      <c r="PLQ57" s="389"/>
      <c r="PLR57" s="389"/>
      <c r="PLS57" s="390">
        <f t="shared" ref="PLS57:PLX57" si="702">PLS58-PLS61</f>
        <v>0</v>
      </c>
      <c r="PLT57" s="390">
        <f t="shared" si="702"/>
        <v>0</v>
      </c>
      <c r="PLU57" s="390">
        <f t="shared" si="702"/>
        <v>0</v>
      </c>
      <c r="PLV57" s="390">
        <f t="shared" si="702"/>
        <v>0</v>
      </c>
      <c r="PLW57" s="390">
        <f t="shared" si="702"/>
        <v>0</v>
      </c>
      <c r="PLX57" s="390">
        <f t="shared" si="702"/>
        <v>0</v>
      </c>
      <c r="PLY57" s="389"/>
      <c r="PLZ57" s="389"/>
      <c r="PMA57" s="389"/>
      <c r="PMB57" s="389"/>
      <c r="PMC57" s="389"/>
      <c r="PMD57" s="389"/>
      <c r="PME57" s="389"/>
      <c r="PMF57" s="389"/>
      <c r="PMG57" s="389"/>
      <c r="PMH57" s="389"/>
      <c r="PMI57" s="390">
        <f t="shared" ref="PMI57:PMN57" si="703">PMI58-PMI61</f>
        <v>0</v>
      </c>
      <c r="PMJ57" s="390">
        <f t="shared" si="703"/>
        <v>0</v>
      </c>
      <c r="PMK57" s="390">
        <f t="shared" si="703"/>
        <v>0</v>
      </c>
      <c r="PML57" s="390">
        <f t="shared" si="703"/>
        <v>0</v>
      </c>
      <c r="PMM57" s="390">
        <f t="shared" si="703"/>
        <v>0</v>
      </c>
      <c r="PMN57" s="390">
        <f t="shared" si="703"/>
        <v>0</v>
      </c>
      <c r="PMO57" s="389"/>
      <c r="PMP57" s="389"/>
      <c r="PMQ57" s="389"/>
      <c r="PMR57" s="389"/>
      <c r="PMS57" s="389"/>
      <c r="PMT57" s="389"/>
      <c r="PMU57" s="389"/>
      <c r="PMV57" s="389"/>
      <c r="PMW57" s="389"/>
      <c r="PMX57" s="389"/>
      <c r="PMY57" s="390">
        <f t="shared" ref="PMY57:PND57" si="704">PMY58-PMY61</f>
        <v>0</v>
      </c>
      <c r="PMZ57" s="390">
        <f t="shared" si="704"/>
        <v>0</v>
      </c>
      <c r="PNA57" s="390">
        <f t="shared" si="704"/>
        <v>0</v>
      </c>
      <c r="PNB57" s="390">
        <f t="shared" si="704"/>
        <v>0</v>
      </c>
      <c r="PNC57" s="390">
        <f t="shared" si="704"/>
        <v>0</v>
      </c>
      <c r="PND57" s="390">
        <f t="shared" si="704"/>
        <v>0</v>
      </c>
      <c r="PNE57" s="389"/>
      <c r="PNF57" s="389"/>
      <c r="PNG57" s="389"/>
      <c r="PNH57" s="389"/>
      <c r="PNI57" s="389"/>
      <c r="PNJ57" s="389"/>
      <c r="PNK57" s="389"/>
      <c r="PNL57" s="389"/>
      <c r="PNM57" s="389"/>
      <c r="PNN57" s="389"/>
      <c r="PNO57" s="390">
        <f t="shared" ref="PNO57:PNT57" si="705">PNO58-PNO61</f>
        <v>0</v>
      </c>
      <c r="PNP57" s="390">
        <f t="shared" si="705"/>
        <v>0</v>
      </c>
      <c r="PNQ57" s="390">
        <f t="shared" si="705"/>
        <v>0</v>
      </c>
      <c r="PNR57" s="390">
        <f t="shared" si="705"/>
        <v>0</v>
      </c>
      <c r="PNS57" s="390">
        <f t="shared" si="705"/>
        <v>0</v>
      </c>
      <c r="PNT57" s="390">
        <f t="shared" si="705"/>
        <v>0</v>
      </c>
      <c r="PNU57" s="389"/>
      <c r="PNV57" s="389"/>
      <c r="PNW57" s="389"/>
      <c r="PNX57" s="389"/>
      <c r="PNY57" s="389"/>
      <c r="PNZ57" s="389"/>
      <c r="POA57" s="389"/>
      <c r="POB57" s="389"/>
      <c r="POC57" s="389"/>
      <c r="POD57" s="389"/>
      <c r="POE57" s="390">
        <f t="shared" ref="POE57:POJ57" si="706">POE58-POE61</f>
        <v>0</v>
      </c>
      <c r="POF57" s="390">
        <f t="shared" si="706"/>
        <v>0</v>
      </c>
      <c r="POG57" s="390">
        <f t="shared" si="706"/>
        <v>0</v>
      </c>
      <c r="POH57" s="390">
        <f t="shared" si="706"/>
        <v>0</v>
      </c>
      <c r="POI57" s="390">
        <f t="shared" si="706"/>
        <v>0</v>
      </c>
      <c r="POJ57" s="390">
        <f t="shared" si="706"/>
        <v>0</v>
      </c>
      <c r="POK57" s="389"/>
      <c r="POL57" s="389"/>
      <c r="POM57" s="389"/>
      <c r="PON57" s="389"/>
      <c r="POO57" s="389"/>
      <c r="POP57" s="389"/>
      <c r="POQ57" s="389"/>
      <c r="POR57" s="389"/>
      <c r="POS57" s="389"/>
      <c r="POT57" s="389"/>
      <c r="POU57" s="390">
        <f t="shared" ref="POU57:POZ57" si="707">POU58-POU61</f>
        <v>0</v>
      </c>
      <c r="POV57" s="390">
        <f t="shared" si="707"/>
        <v>0</v>
      </c>
      <c r="POW57" s="390">
        <f t="shared" si="707"/>
        <v>0</v>
      </c>
      <c r="POX57" s="390">
        <f t="shared" si="707"/>
        <v>0</v>
      </c>
      <c r="POY57" s="390">
        <f t="shared" si="707"/>
        <v>0</v>
      </c>
      <c r="POZ57" s="390">
        <f t="shared" si="707"/>
        <v>0</v>
      </c>
      <c r="PPA57" s="389"/>
      <c r="PPB57" s="389"/>
      <c r="PPC57" s="389"/>
      <c r="PPD57" s="389"/>
      <c r="PPE57" s="389"/>
      <c r="PPF57" s="389"/>
      <c r="PPG57" s="389"/>
      <c r="PPH57" s="389"/>
      <c r="PPI57" s="389"/>
      <c r="PPJ57" s="389"/>
      <c r="PPK57" s="390">
        <f t="shared" ref="PPK57:PPP57" si="708">PPK58-PPK61</f>
        <v>0</v>
      </c>
      <c r="PPL57" s="390">
        <f t="shared" si="708"/>
        <v>0</v>
      </c>
      <c r="PPM57" s="390">
        <f t="shared" si="708"/>
        <v>0</v>
      </c>
      <c r="PPN57" s="390">
        <f t="shared" si="708"/>
        <v>0</v>
      </c>
      <c r="PPO57" s="390">
        <f t="shared" si="708"/>
        <v>0</v>
      </c>
      <c r="PPP57" s="390">
        <f t="shared" si="708"/>
        <v>0</v>
      </c>
      <c r="PPQ57" s="389"/>
      <c r="PPR57" s="389"/>
      <c r="PPS57" s="389"/>
      <c r="PPT57" s="389"/>
      <c r="PPU57" s="389"/>
      <c r="PPV57" s="389"/>
      <c r="PPW57" s="389"/>
      <c r="PPX57" s="389"/>
      <c r="PPY57" s="389"/>
      <c r="PPZ57" s="389"/>
      <c r="PQA57" s="390">
        <f t="shared" ref="PQA57:PQF57" si="709">PQA58-PQA61</f>
        <v>0</v>
      </c>
      <c r="PQB57" s="390">
        <f t="shared" si="709"/>
        <v>0</v>
      </c>
      <c r="PQC57" s="390">
        <f t="shared" si="709"/>
        <v>0</v>
      </c>
      <c r="PQD57" s="390">
        <f t="shared" si="709"/>
        <v>0</v>
      </c>
      <c r="PQE57" s="390">
        <f t="shared" si="709"/>
        <v>0</v>
      </c>
      <c r="PQF57" s="390">
        <f t="shared" si="709"/>
        <v>0</v>
      </c>
      <c r="PQG57" s="389"/>
      <c r="PQH57" s="389"/>
      <c r="PQI57" s="389"/>
      <c r="PQJ57" s="389"/>
      <c r="PQK57" s="389"/>
      <c r="PQL57" s="389"/>
      <c r="PQM57" s="389"/>
      <c r="PQN57" s="389"/>
      <c r="PQO57" s="389"/>
      <c r="PQP57" s="389"/>
      <c r="PQQ57" s="390">
        <f t="shared" ref="PQQ57:PQV57" si="710">PQQ58-PQQ61</f>
        <v>0</v>
      </c>
      <c r="PQR57" s="390">
        <f t="shared" si="710"/>
        <v>0</v>
      </c>
      <c r="PQS57" s="390">
        <f t="shared" si="710"/>
        <v>0</v>
      </c>
      <c r="PQT57" s="390">
        <f t="shared" si="710"/>
        <v>0</v>
      </c>
      <c r="PQU57" s="390">
        <f t="shared" si="710"/>
        <v>0</v>
      </c>
      <c r="PQV57" s="390">
        <f t="shared" si="710"/>
        <v>0</v>
      </c>
      <c r="PQW57" s="389"/>
      <c r="PQX57" s="389"/>
      <c r="PQY57" s="389"/>
      <c r="PQZ57" s="389"/>
      <c r="PRA57" s="389"/>
      <c r="PRB57" s="389"/>
      <c r="PRC57" s="389"/>
      <c r="PRD57" s="389"/>
      <c r="PRE57" s="389"/>
      <c r="PRF57" s="389"/>
      <c r="PRG57" s="390">
        <f t="shared" ref="PRG57:PRL57" si="711">PRG58-PRG61</f>
        <v>0</v>
      </c>
      <c r="PRH57" s="390">
        <f t="shared" si="711"/>
        <v>0</v>
      </c>
      <c r="PRI57" s="390">
        <f t="shared" si="711"/>
        <v>0</v>
      </c>
      <c r="PRJ57" s="390">
        <f t="shared" si="711"/>
        <v>0</v>
      </c>
      <c r="PRK57" s="390">
        <f t="shared" si="711"/>
        <v>0</v>
      </c>
      <c r="PRL57" s="390">
        <f t="shared" si="711"/>
        <v>0</v>
      </c>
      <c r="PRM57" s="389"/>
      <c r="PRN57" s="389"/>
      <c r="PRO57" s="389"/>
      <c r="PRP57" s="389"/>
      <c r="PRQ57" s="389"/>
      <c r="PRR57" s="389"/>
      <c r="PRS57" s="389"/>
      <c r="PRT57" s="389"/>
      <c r="PRU57" s="389"/>
      <c r="PRV57" s="389"/>
      <c r="PRW57" s="390">
        <f t="shared" ref="PRW57:PSB57" si="712">PRW58-PRW61</f>
        <v>0</v>
      </c>
      <c r="PRX57" s="390">
        <f t="shared" si="712"/>
        <v>0</v>
      </c>
      <c r="PRY57" s="390">
        <f t="shared" si="712"/>
        <v>0</v>
      </c>
      <c r="PRZ57" s="390">
        <f t="shared" si="712"/>
        <v>0</v>
      </c>
      <c r="PSA57" s="390">
        <f t="shared" si="712"/>
        <v>0</v>
      </c>
      <c r="PSB57" s="390">
        <f t="shared" si="712"/>
        <v>0</v>
      </c>
      <c r="PSC57" s="389"/>
      <c r="PSD57" s="389"/>
      <c r="PSE57" s="389"/>
      <c r="PSF57" s="389"/>
      <c r="PSG57" s="389"/>
      <c r="PSH57" s="389"/>
      <c r="PSI57" s="389"/>
      <c r="PSJ57" s="389"/>
      <c r="PSK57" s="389"/>
      <c r="PSL57" s="389"/>
      <c r="PSM57" s="390">
        <f t="shared" ref="PSM57:PSR57" si="713">PSM58-PSM61</f>
        <v>0</v>
      </c>
      <c r="PSN57" s="390">
        <f t="shared" si="713"/>
        <v>0</v>
      </c>
      <c r="PSO57" s="390">
        <f t="shared" si="713"/>
        <v>0</v>
      </c>
      <c r="PSP57" s="390">
        <f t="shared" si="713"/>
        <v>0</v>
      </c>
      <c r="PSQ57" s="390">
        <f t="shared" si="713"/>
        <v>0</v>
      </c>
      <c r="PSR57" s="390">
        <f t="shared" si="713"/>
        <v>0</v>
      </c>
      <c r="PSS57" s="389"/>
      <c r="PST57" s="389"/>
      <c r="PSU57" s="389"/>
      <c r="PSV57" s="389"/>
      <c r="PSW57" s="389"/>
      <c r="PSX57" s="389"/>
      <c r="PSY57" s="389"/>
      <c r="PSZ57" s="389"/>
      <c r="PTA57" s="389"/>
      <c r="PTB57" s="389"/>
      <c r="PTC57" s="390">
        <f t="shared" ref="PTC57:PTH57" si="714">PTC58-PTC61</f>
        <v>0</v>
      </c>
      <c r="PTD57" s="390">
        <f t="shared" si="714"/>
        <v>0</v>
      </c>
      <c r="PTE57" s="390">
        <f t="shared" si="714"/>
        <v>0</v>
      </c>
      <c r="PTF57" s="390">
        <f t="shared" si="714"/>
        <v>0</v>
      </c>
      <c r="PTG57" s="390">
        <f t="shared" si="714"/>
        <v>0</v>
      </c>
      <c r="PTH57" s="390">
        <f t="shared" si="714"/>
        <v>0</v>
      </c>
      <c r="PTI57" s="389"/>
      <c r="PTJ57" s="389"/>
      <c r="PTK57" s="389"/>
      <c r="PTL57" s="389"/>
      <c r="PTM57" s="389"/>
      <c r="PTN57" s="389"/>
      <c r="PTO57" s="389"/>
      <c r="PTP57" s="389"/>
      <c r="PTQ57" s="389"/>
      <c r="PTR57" s="389"/>
      <c r="PTS57" s="390">
        <f t="shared" ref="PTS57:PTX57" si="715">PTS58-PTS61</f>
        <v>0</v>
      </c>
      <c r="PTT57" s="390">
        <f t="shared" si="715"/>
        <v>0</v>
      </c>
      <c r="PTU57" s="390">
        <f t="shared" si="715"/>
        <v>0</v>
      </c>
      <c r="PTV57" s="390">
        <f t="shared" si="715"/>
        <v>0</v>
      </c>
      <c r="PTW57" s="390">
        <f t="shared" si="715"/>
        <v>0</v>
      </c>
      <c r="PTX57" s="390">
        <f t="shared" si="715"/>
        <v>0</v>
      </c>
      <c r="PTY57" s="389"/>
      <c r="PTZ57" s="389"/>
      <c r="PUA57" s="389"/>
      <c r="PUB57" s="389"/>
      <c r="PUC57" s="389"/>
      <c r="PUD57" s="389"/>
      <c r="PUE57" s="389"/>
      <c r="PUF57" s="389"/>
      <c r="PUG57" s="389"/>
      <c r="PUH57" s="389"/>
      <c r="PUI57" s="390">
        <f t="shared" ref="PUI57:PUN57" si="716">PUI58-PUI61</f>
        <v>0</v>
      </c>
      <c r="PUJ57" s="390">
        <f t="shared" si="716"/>
        <v>0</v>
      </c>
      <c r="PUK57" s="390">
        <f t="shared" si="716"/>
        <v>0</v>
      </c>
      <c r="PUL57" s="390">
        <f t="shared" si="716"/>
        <v>0</v>
      </c>
      <c r="PUM57" s="390">
        <f t="shared" si="716"/>
        <v>0</v>
      </c>
      <c r="PUN57" s="390">
        <f t="shared" si="716"/>
        <v>0</v>
      </c>
      <c r="PUO57" s="389"/>
      <c r="PUP57" s="389"/>
      <c r="PUQ57" s="389"/>
      <c r="PUR57" s="389"/>
      <c r="PUS57" s="389"/>
      <c r="PUT57" s="389"/>
      <c r="PUU57" s="389"/>
      <c r="PUV57" s="389"/>
      <c r="PUW57" s="389"/>
      <c r="PUX57" s="389"/>
      <c r="PUY57" s="390">
        <f t="shared" ref="PUY57:PVD57" si="717">PUY58-PUY61</f>
        <v>0</v>
      </c>
      <c r="PUZ57" s="390">
        <f t="shared" si="717"/>
        <v>0</v>
      </c>
      <c r="PVA57" s="390">
        <f t="shared" si="717"/>
        <v>0</v>
      </c>
      <c r="PVB57" s="390">
        <f t="shared" si="717"/>
        <v>0</v>
      </c>
      <c r="PVC57" s="390">
        <f t="shared" si="717"/>
        <v>0</v>
      </c>
      <c r="PVD57" s="390">
        <f t="shared" si="717"/>
        <v>0</v>
      </c>
      <c r="PVE57" s="389"/>
      <c r="PVF57" s="389"/>
      <c r="PVG57" s="389"/>
      <c r="PVH57" s="389"/>
      <c r="PVI57" s="389"/>
      <c r="PVJ57" s="389"/>
      <c r="PVK57" s="389"/>
      <c r="PVL57" s="389"/>
      <c r="PVM57" s="389"/>
      <c r="PVN57" s="389"/>
      <c r="PVO57" s="390">
        <f t="shared" ref="PVO57:PVT57" si="718">PVO58-PVO61</f>
        <v>0</v>
      </c>
      <c r="PVP57" s="390">
        <f t="shared" si="718"/>
        <v>0</v>
      </c>
      <c r="PVQ57" s="390">
        <f t="shared" si="718"/>
        <v>0</v>
      </c>
      <c r="PVR57" s="390">
        <f t="shared" si="718"/>
        <v>0</v>
      </c>
      <c r="PVS57" s="390">
        <f t="shared" si="718"/>
        <v>0</v>
      </c>
      <c r="PVT57" s="390">
        <f t="shared" si="718"/>
        <v>0</v>
      </c>
      <c r="PVU57" s="389"/>
      <c r="PVV57" s="389"/>
      <c r="PVW57" s="389"/>
      <c r="PVX57" s="389"/>
      <c r="PVY57" s="389"/>
      <c r="PVZ57" s="389"/>
      <c r="PWA57" s="389"/>
      <c r="PWB57" s="389"/>
      <c r="PWC57" s="389"/>
      <c r="PWD57" s="389"/>
      <c r="PWE57" s="390">
        <f t="shared" ref="PWE57:PWJ57" si="719">PWE58-PWE61</f>
        <v>0</v>
      </c>
      <c r="PWF57" s="390">
        <f t="shared" si="719"/>
        <v>0</v>
      </c>
      <c r="PWG57" s="390">
        <f t="shared" si="719"/>
        <v>0</v>
      </c>
      <c r="PWH57" s="390">
        <f t="shared" si="719"/>
        <v>0</v>
      </c>
      <c r="PWI57" s="390">
        <f t="shared" si="719"/>
        <v>0</v>
      </c>
      <c r="PWJ57" s="390">
        <f t="shared" si="719"/>
        <v>0</v>
      </c>
      <c r="PWK57" s="389"/>
      <c r="PWL57" s="389"/>
      <c r="PWM57" s="389"/>
      <c r="PWN57" s="389"/>
      <c r="PWO57" s="389"/>
      <c r="PWP57" s="389"/>
      <c r="PWQ57" s="389"/>
      <c r="PWR57" s="389"/>
      <c r="PWS57" s="389"/>
      <c r="PWT57" s="389"/>
      <c r="PWU57" s="390">
        <f t="shared" ref="PWU57:PWZ57" si="720">PWU58-PWU61</f>
        <v>0</v>
      </c>
      <c r="PWV57" s="390">
        <f t="shared" si="720"/>
        <v>0</v>
      </c>
      <c r="PWW57" s="390">
        <f t="shared" si="720"/>
        <v>0</v>
      </c>
      <c r="PWX57" s="390">
        <f t="shared" si="720"/>
        <v>0</v>
      </c>
      <c r="PWY57" s="390">
        <f t="shared" si="720"/>
        <v>0</v>
      </c>
      <c r="PWZ57" s="390">
        <f t="shared" si="720"/>
        <v>0</v>
      </c>
      <c r="PXA57" s="389"/>
      <c r="PXB57" s="389"/>
      <c r="PXC57" s="389"/>
      <c r="PXD57" s="389"/>
      <c r="PXE57" s="389"/>
      <c r="PXF57" s="389"/>
      <c r="PXG57" s="389"/>
      <c r="PXH57" s="389"/>
      <c r="PXI57" s="389"/>
      <c r="PXJ57" s="389"/>
      <c r="PXK57" s="390">
        <f t="shared" ref="PXK57:PXP57" si="721">PXK58-PXK61</f>
        <v>0</v>
      </c>
      <c r="PXL57" s="390">
        <f t="shared" si="721"/>
        <v>0</v>
      </c>
      <c r="PXM57" s="390">
        <f t="shared" si="721"/>
        <v>0</v>
      </c>
      <c r="PXN57" s="390">
        <f t="shared" si="721"/>
        <v>0</v>
      </c>
      <c r="PXO57" s="390">
        <f t="shared" si="721"/>
        <v>0</v>
      </c>
      <c r="PXP57" s="390">
        <f t="shared" si="721"/>
        <v>0</v>
      </c>
      <c r="PXQ57" s="389"/>
      <c r="PXR57" s="389"/>
      <c r="PXS57" s="389"/>
      <c r="PXT57" s="389"/>
      <c r="PXU57" s="389"/>
      <c r="PXV57" s="389"/>
      <c r="PXW57" s="389"/>
      <c r="PXX57" s="389"/>
      <c r="PXY57" s="389"/>
      <c r="PXZ57" s="389"/>
      <c r="PYA57" s="390">
        <f t="shared" ref="PYA57:PYF57" si="722">PYA58-PYA61</f>
        <v>0</v>
      </c>
      <c r="PYB57" s="390">
        <f t="shared" si="722"/>
        <v>0</v>
      </c>
      <c r="PYC57" s="390">
        <f t="shared" si="722"/>
        <v>0</v>
      </c>
      <c r="PYD57" s="390">
        <f t="shared" si="722"/>
        <v>0</v>
      </c>
      <c r="PYE57" s="390">
        <f t="shared" si="722"/>
        <v>0</v>
      </c>
      <c r="PYF57" s="390">
        <f t="shared" si="722"/>
        <v>0</v>
      </c>
      <c r="PYG57" s="389"/>
      <c r="PYH57" s="389"/>
      <c r="PYI57" s="389"/>
      <c r="PYJ57" s="389"/>
      <c r="PYK57" s="389"/>
      <c r="PYL57" s="389"/>
      <c r="PYM57" s="389"/>
      <c r="PYN57" s="389"/>
      <c r="PYO57" s="389"/>
      <c r="PYP57" s="389"/>
      <c r="PYQ57" s="390">
        <f t="shared" ref="PYQ57:PYV57" si="723">PYQ58-PYQ61</f>
        <v>0</v>
      </c>
      <c r="PYR57" s="390">
        <f t="shared" si="723"/>
        <v>0</v>
      </c>
      <c r="PYS57" s="390">
        <f t="shared" si="723"/>
        <v>0</v>
      </c>
      <c r="PYT57" s="390">
        <f t="shared" si="723"/>
        <v>0</v>
      </c>
      <c r="PYU57" s="390">
        <f t="shared" si="723"/>
        <v>0</v>
      </c>
      <c r="PYV57" s="390">
        <f t="shared" si="723"/>
        <v>0</v>
      </c>
      <c r="PYW57" s="389"/>
      <c r="PYX57" s="389"/>
      <c r="PYY57" s="389"/>
      <c r="PYZ57" s="389"/>
      <c r="PZA57" s="389"/>
      <c r="PZB57" s="389"/>
      <c r="PZC57" s="389"/>
      <c r="PZD57" s="389"/>
      <c r="PZE57" s="389"/>
      <c r="PZF57" s="389"/>
      <c r="PZG57" s="390">
        <f t="shared" ref="PZG57:PZL57" si="724">PZG58-PZG61</f>
        <v>0</v>
      </c>
      <c r="PZH57" s="390">
        <f t="shared" si="724"/>
        <v>0</v>
      </c>
      <c r="PZI57" s="390">
        <f t="shared" si="724"/>
        <v>0</v>
      </c>
      <c r="PZJ57" s="390">
        <f t="shared" si="724"/>
        <v>0</v>
      </c>
      <c r="PZK57" s="390">
        <f t="shared" si="724"/>
        <v>0</v>
      </c>
      <c r="PZL57" s="390">
        <f t="shared" si="724"/>
        <v>0</v>
      </c>
      <c r="PZM57" s="389"/>
      <c r="PZN57" s="389"/>
      <c r="PZO57" s="389"/>
      <c r="PZP57" s="389"/>
      <c r="PZQ57" s="389"/>
      <c r="PZR57" s="389"/>
      <c r="PZS57" s="389"/>
      <c r="PZT57" s="389"/>
      <c r="PZU57" s="389"/>
      <c r="PZV57" s="389"/>
      <c r="PZW57" s="390">
        <f t="shared" ref="PZW57:QAB57" si="725">PZW58-PZW61</f>
        <v>0</v>
      </c>
      <c r="PZX57" s="390">
        <f t="shared" si="725"/>
        <v>0</v>
      </c>
      <c r="PZY57" s="390">
        <f t="shared" si="725"/>
        <v>0</v>
      </c>
      <c r="PZZ57" s="390">
        <f t="shared" si="725"/>
        <v>0</v>
      </c>
      <c r="QAA57" s="390">
        <f t="shared" si="725"/>
        <v>0</v>
      </c>
      <c r="QAB57" s="390">
        <f t="shared" si="725"/>
        <v>0</v>
      </c>
      <c r="QAC57" s="389"/>
      <c r="QAD57" s="389"/>
      <c r="QAE57" s="389"/>
      <c r="QAF57" s="389"/>
      <c r="QAG57" s="389"/>
      <c r="QAH57" s="389"/>
      <c r="QAI57" s="389"/>
      <c r="QAJ57" s="389"/>
      <c r="QAK57" s="389"/>
      <c r="QAL57" s="389"/>
      <c r="QAM57" s="390">
        <f t="shared" ref="QAM57:QAR57" si="726">QAM58-QAM61</f>
        <v>0</v>
      </c>
      <c r="QAN57" s="390">
        <f t="shared" si="726"/>
        <v>0</v>
      </c>
      <c r="QAO57" s="390">
        <f t="shared" si="726"/>
        <v>0</v>
      </c>
      <c r="QAP57" s="390">
        <f t="shared" si="726"/>
        <v>0</v>
      </c>
      <c r="QAQ57" s="390">
        <f t="shared" si="726"/>
        <v>0</v>
      </c>
      <c r="QAR57" s="390">
        <f t="shared" si="726"/>
        <v>0</v>
      </c>
      <c r="QAS57" s="389"/>
      <c r="QAT57" s="389"/>
      <c r="QAU57" s="389"/>
      <c r="QAV57" s="389"/>
      <c r="QAW57" s="389"/>
      <c r="QAX57" s="389"/>
      <c r="QAY57" s="389"/>
      <c r="QAZ57" s="389"/>
      <c r="QBA57" s="389"/>
      <c r="QBB57" s="389"/>
      <c r="QBC57" s="390">
        <f t="shared" ref="QBC57:QBH57" si="727">QBC58-QBC61</f>
        <v>0</v>
      </c>
      <c r="QBD57" s="390">
        <f t="shared" si="727"/>
        <v>0</v>
      </c>
      <c r="QBE57" s="390">
        <f t="shared" si="727"/>
        <v>0</v>
      </c>
      <c r="QBF57" s="390">
        <f t="shared" si="727"/>
        <v>0</v>
      </c>
      <c r="QBG57" s="390">
        <f t="shared" si="727"/>
        <v>0</v>
      </c>
      <c r="QBH57" s="390">
        <f t="shared" si="727"/>
        <v>0</v>
      </c>
      <c r="QBI57" s="389"/>
      <c r="QBJ57" s="389"/>
      <c r="QBK57" s="389"/>
      <c r="QBL57" s="389"/>
      <c r="QBM57" s="389"/>
      <c r="QBN57" s="389"/>
      <c r="QBO57" s="389"/>
      <c r="QBP57" s="389"/>
      <c r="QBQ57" s="389"/>
      <c r="QBR57" s="389"/>
      <c r="QBS57" s="390">
        <f t="shared" ref="QBS57:QBX57" si="728">QBS58-QBS61</f>
        <v>0</v>
      </c>
      <c r="QBT57" s="390">
        <f t="shared" si="728"/>
        <v>0</v>
      </c>
      <c r="QBU57" s="390">
        <f t="shared" si="728"/>
        <v>0</v>
      </c>
      <c r="QBV57" s="390">
        <f t="shared" si="728"/>
        <v>0</v>
      </c>
      <c r="QBW57" s="390">
        <f t="shared" si="728"/>
        <v>0</v>
      </c>
      <c r="QBX57" s="390">
        <f t="shared" si="728"/>
        <v>0</v>
      </c>
      <c r="QBY57" s="389"/>
      <c r="QBZ57" s="389"/>
      <c r="QCA57" s="389"/>
      <c r="QCB57" s="389"/>
      <c r="QCC57" s="389"/>
      <c r="QCD57" s="389"/>
      <c r="QCE57" s="389"/>
      <c r="QCF57" s="389"/>
      <c r="QCG57" s="389"/>
      <c r="QCH57" s="389"/>
      <c r="QCI57" s="390">
        <f t="shared" ref="QCI57:QCN57" si="729">QCI58-QCI61</f>
        <v>0</v>
      </c>
      <c r="QCJ57" s="390">
        <f t="shared" si="729"/>
        <v>0</v>
      </c>
      <c r="QCK57" s="390">
        <f t="shared" si="729"/>
        <v>0</v>
      </c>
      <c r="QCL57" s="390">
        <f t="shared" si="729"/>
        <v>0</v>
      </c>
      <c r="QCM57" s="390">
        <f t="shared" si="729"/>
        <v>0</v>
      </c>
      <c r="QCN57" s="390">
        <f t="shared" si="729"/>
        <v>0</v>
      </c>
      <c r="QCO57" s="389"/>
      <c r="QCP57" s="389"/>
      <c r="QCQ57" s="389"/>
      <c r="QCR57" s="389"/>
      <c r="QCS57" s="389"/>
      <c r="QCT57" s="389"/>
      <c r="QCU57" s="389"/>
      <c r="QCV57" s="389"/>
      <c r="QCW57" s="389"/>
      <c r="QCX57" s="389"/>
      <c r="QCY57" s="390">
        <f t="shared" ref="QCY57:QDD57" si="730">QCY58-QCY61</f>
        <v>0</v>
      </c>
      <c r="QCZ57" s="390">
        <f t="shared" si="730"/>
        <v>0</v>
      </c>
      <c r="QDA57" s="390">
        <f t="shared" si="730"/>
        <v>0</v>
      </c>
      <c r="QDB57" s="390">
        <f t="shared" si="730"/>
        <v>0</v>
      </c>
      <c r="QDC57" s="390">
        <f t="shared" si="730"/>
        <v>0</v>
      </c>
      <c r="QDD57" s="390">
        <f t="shared" si="730"/>
        <v>0</v>
      </c>
      <c r="QDE57" s="389"/>
      <c r="QDF57" s="389"/>
      <c r="QDG57" s="389"/>
      <c r="QDH57" s="389"/>
      <c r="QDI57" s="389"/>
      <c r="QDJ57" s="389"/>
      <c r="QDK57" s="389"/>
      <c r="QDL57" s="389"/>
      <c r="QDM57" s="389"/>
      <c r="QDN57" s="389"/>
      <c r="QDO57" s="390">
        <f t="shared" ref="QDO57:QDT57" si="731">QDO58-QDO61</f>
        <v>0</v>
      </c>
      <c r="QDP57" s="390">
        <f t="shared" si="731"/>
        <v>0</v>
      </c>
      <c r="QDQ57" s="390">
        <f t="shared" si="731"/>
        <v>0</v>
      </c>
      <c r="QDR57" s="390">
        <f t="shared" si="731"/>
        <v>0</v>
      </c>
      <c r="QDS57" s="390">
        <f t="shared" si="731"/>
        <v>0</v>
      </c>
      <c r="QDT57" s="390">
        <f t="shared" si="731"/>
        <v>0</v>
      </c>
      <c r="QDU57" s="389"/>
      <c r="QDV57" s="389"/>
      <c r="QDW57" s="389"/>
      <c r="QDX57" s="389"/>
      <c r="QDY57" s="389"/>
      <c r="QDZ57" s="389"/>
      <c r="QEA57" s="389"/>
      <c r="QEB57" s="389"/>
      <c r="QEC57" s="389"/>
      <c r="QED57" s="389"/>
      <c r="QEE57" s="390">
        <f t="shared" ref="QEE57:QEJ57" si="732">QEE58-QEE61</f>
        <v>0</v>
      </c>
      <c r="QEF57" s="390">
        <f t="shared" si="732"/>
        <v>0</v>
      </c>
      <c r="QEG57" s="390">
        <f t="shared" si="732"/>
        <v>0</v>
      </c>
      <c r="QEH57" s="390">
        <f t="shared" si="732"/>
        <v>0</v>
      </c>
      <c r="QEI57" s="390">
        <f t="shared" si="732"/>
        <v>0</v>
      </c>
      <c r="QEJ57" s="390">
        <f t="shared" si="732"/>
        <v>0</v>
      </c>
      <c r="QEK57" s="389"/>
      <c r="QEL57" s="389"/>
      <c r="QEM57" s="389"/>
      <c r="QEN57" s="389"/>
      <c r="QEO57" s="389"/>
      <c r="QEP57" s="389"/>
      <c r="QEQ57" s="389"/>
      <c r="QER57" s="389"/>
      <c r="QES57" s="389"/>
      <c r="QET57" s="389"/>
      <c r="QEU57" s="390">
        <f t="shared" ref="QEU57:QEZ57" si="733">QEU58-QEU61</f>
        <v>0</v>
      </c>
      <c r="QEV57" s="390">
        <f t="shared" si="733"/>
        <v>0</v>
      </c>
      <c r="QEW57" s="390">
        <f t="shared" si="733"/>
        <v>0</v>
      </c>
      <c r="QEX57" s="390">
        <f t="shared" si="733"/>
        <v>0</v>
      </c>
      <c r="QEY57" s="390">
        <f t="shared" si="733"/>
        <v>0</v>
      </c>
      <c r="QEZ57" s="390">
        <f t="shared" si="733"/>
        <v>0</v>
      </c>
      <c r="QFA57" s="389"/>
      <c r="QFB57" s="389"/>
      <c r="QFC57" s="389"/>
      <c r="QFD57" s="389"/>
      <c r="QFE57" s="389"/>
      <c r="QFF57" s="389"/>
      <c r="QFG57" s="389"/>
      <c r="QFH57" s="389"/>
      <c r="QFI57" s="389"/>
      <c r="QFJ57" s="389"/>
      <c r="QFK57" s="390">
        <f t="shared" ref="QFK57:QFP57" si="734">QFK58-QFK61</f>
        <v>0</v>
      </c>
      <c r="QFL57" s="390">
        <f t="shared" si="734"/>
        <v>0</v>
      </c>
      <c r="QFM57" s="390">
        <f t="shared" si="734"/>
        <v>0</v>
      </c>
      <c r="QFN57" s="390">
        <f t="shared" si="734"/>
        <v>0</v>
      </c>
      <c r="QFO57" s="390">
        <f t="shared" si="734"/>
        <v>0</v>
      </c>
      <c r="QFP57" s="390">
        <f t="shared" si="734"/>
        <v>0</v>
      </c>
      <c r="QFQ57" s="389"/>
      <c r="QFR57" s="389"/>
      <c r="QFS57" s="389"/>
      <c r="QFT57" s="389"/>
      <c r="QFU57" s="389"/>
      <c r="QFV57" s="389"/>
      <c r="QFW57" s="389"/>
      <c r="QFX57" s="389"/>
      <c r="QFY57" s="389"/>
      <c r="QFZ57" s="389"/>
      <c r="QGA57" s="390">
        <f t="shared" ref="QGA57:QGF57" si="735">QGA58-QGA61</f>
        <v>0</v>
      </c>
      <c r="QGB57" s="390">
        <f t="shared" si="735"/>
        <v>0</v>
      </c>
      <c r="QGC57" s="390">
        <f t="shared" si="735"/>
        <v>0</v>
      </c>
      <c r="QGD57" s="390">
        <f t="shared" si="735"/>
        <v>0</v>
      </c>
      <c r="QGE57" s="390">
        <f t="shared" si="735"/>
        <v>0</v>
      </c>
      <c r="QGF57" s="390">
        <f t="shared" si="735"/>
        <v>0</v>
      </c>
      <c r="QGG57" s="389"/>
      <c r="QGH57" s="389"/>
      <c r="QGI57" s="389"/>
      <c r="QGJ57" s="389"/>
      <c r="QGK57" s="389"/>
      <c r="QGL57" s="389"/>
      <c r="QGM57" s="389"/>
      <c r="QGN57" s="389"/>
      <c r="QGO57" s="389"/>
      <c r="QGP57" s="389"/>
      <c r="QGQ57" s="390">
        <f t="shared" ref="QGQ57:QGV57" si="736">QGQ58-QGQ61</f>
        <v>0</v>
      </c>
      <c r="QGR57" s="390">
        <f t="shared" si="736"/>
        <v>0</v>
      </c>
      <c r="QGS57" s="390">
        <f t="shared" si="736"/>
        <v>0</v>
      </c>
      <c r="QGT57" s="390">
        <f t="shared" si="736"/>
        <v>0</v>
      </c>
      <c r="QGU57" s="390">
        <f t="shared" si="736"/>
        <v>0</v>
      </c>
      <c r="QGV57" s="390">
        <f t="shared" si="736"/>
        <v>0</v>
      </c>
      <c r="QGW57" s="389"/>
      <c r="QGX57" s="389"/>
      <c r="QGY57" s="389"/>
      <c r="QGZ57" s="389"/>
      <c r="QHA57" s="389"/>
      <c r="QHB57" s="389"/>
      <c r="QHC57" s="389"/>
      <c r="QHD57" s="389"/>
      <c r="QHE57" s="389"/>
      <c r="QHF57" s="389"/>
      <c r="QHG57" s="390">
        <f t="shared" ref="QHG57:QHL57" si="737">QHG58-QHG61</f>
        <v>0</v>
      </c>
      <c r="QHH57" s="390">
        <f t="shared" si="737"/>
        <v>0</v>
      </c>
      <c r="QHI57" s="390">
        <f t="shared" si="737"/>
        <v>0</v>
      </c>
      <c r="QHJ57" s="390">
        <f t="shared" si="737"/>
        <v>0</v>
      </c>
      <c r="QHK57" s="390">
        <f t="shared" si="737"/>
        <v>0</v>
      </c>
      <c r="QHL57" s="390">
        <f t="shared" si="737"/>
        <v>0</v>
      </c>
      <c r="QHM57" s="389"/>
      <c r="QHN57" s="389"/>
      <c r="QHO57" s="389"/>
      <c r="QHP57" s="389"/>
      <c r="QHQ57" s="389"/>
      <c r="QHR57" s="389"/>
      <c r="QHS57" s="389"/>
      <c r="QHT57" s="389"/>
      <c r="QHU57" s="389"/>
      <c r="QHV57" s="389"/>
      <c r="QHW57" s="390">
        <f t="shared" ref="QHW57:QIB57" si="738">QHW58-QHW61</f>
        <v>0</v>
      </c>
      <c r="QHX57" s="390">
        <f t="shared" si="738"/>
        <v>0</v>
      </c>
      <c r="QHY57" s="390">
        <f t="shared" si="738"/>
        <v>0</v>
      </c>
      <c r="QHZ57" s="390">
        <f t="shared" si="738"/>
        <v>0</v>
      </c>
      <c r="QIA57" s="390">
        <f t="shared" si="738"/>
        <v>0</v>
      </c>
      <c r="QIB57" s="390">
        <f t="shared" si="738"/>
        <v>0</v>
      </c>
      <c r="QIC57" s="389"/>
      <c r="QID57" s="389"/>
      <c r="QIE57" s="389"/>
      <c r="QIF57" s="389"/>
      <c r="QIG57" s="389"/>
      <c r="QIH57" s="389"/>
      <c r="QII57" s="389"/>
      <c r="QIJ57" s="389"/>
      <c r="QIK57" s="389"/>
      <c r="QIL57" s="389"/>
      <c r="QIM57" s="390">
        <f t="shared" ref="QIM57:QIR57" si="739">QIM58-QIM61</f>
        <v>0</v>
      </c>
      <c r="QIN57" s="390">
        <f t="shared" si="739"/>
        <v>0</v>
      </c>
      <c r="QIO57" s="390">
        <f t="shared" si="739"/>
        <v>0</v>
      </c>
      <c r="QIP57" s="390">
        <f t="shared" si="739"/>
        <v>0</v>
      </c>
      <c r="QIQ57" s="390">
        <f t="shared" si="739"/>
        <v>0</v>
      </c>
      <c r="QIR57" s="390">
        <f t="shared" si="739"/>
        <v>0</v>
      </c>
      <c r="QIS57" s="389"/>
      <c r="QIT57" s="389"/>
      <c r="QIU57" s="389"/>
      <c r="QIV57" s="389"/>
      <c r="QIW57" s="389"/>
      <c r="QIX57" s="389"/>
      <c r="QIY57" s="389"/>
      <c r="QIZ57" s="389"/>
      <c r="QJA57" s="389"/>
      <c r="QJB57" s="389"/>
      <c r="QJC57" s="390">
        <f t="shared" ref="QJC57:QJH57" si="740">QJC58-QJC61</f>
        <v>0</v>
      </c>
      <c r="QJD57" s="390">
        <f t="shared" si="740"/>
        <v>0</v>
      </c>
      <c r="QJE57" s="390">
        <f t="shared" si="740"/>
        <v>0</v>
      </c>
      <c r="QJF57" s="390">
        <f t="shared" si="740"/>
        <v>0</v>
      </c>
      <c r="QJG57" s="390">
        <f t="shared" si="740"/>
        <v>0</v>
      </c>
      <c r="QJH57" s="390">
        <f t="shared" si="740"/>
        <v>0</v>
      </c>
      <c r="QJI57" s="389"/>
      <c r="QJJ57" s="389"/>
      <c r="QJK57" s="389"/>
      <c r="QJL57" s="389"/>
      <c r="QJM57" s="389"/>
      <c r="QJN57" s="389"/>
      <c r="QJO57" s="389"/>
      <c r="QJP57" s="389"/>
      <c r="QJQ57" s="389"/>
      <c r="QJR57" s="389"/>
      <c r="QJS57" s="390">
        <f t="shared" ref="QJS57:QJX57" si="741">QJS58-QJS61</f>
        <v>0</v>
      </c>
      <c r="QJT57" s="390">
        <f t="shared" si="741"/>
        <v>0</v>
      </c>
      <c r="QJU57" s="390">
        <f t="shared" si="741"/>
        <v>0</v>
      </c>
      <c r="QJV57" s="390">
        <f t="shared" si="741"/>
        <v>0</v>
      </c>
      <c r="QJW57" s="390">
        <f t="shared" si="741"/>
        <v>0</v>
      </c>
      <c r="QJX57" s="390">
        <f t="shared" si="741"/>
        <v>0</v>
      </c>
      <c r="QJY57" s="389"/>
      <c r="QJZ57" s="389"/>
      <c r="QKA57" s="389"/>
      <c r="QKB57" s="389"/>
      <c r="QKC57" s="389"/>
      <c r="QKD57" s="389"/>
      <c r="QKE57" s="389"/>
      <c r="QKF57" s="389"/>
      <c r="QKG57" s="389"/>
      <c r="QKH57" s="389"/>
      <c r="QKI57" s="390">
        <f t="shared" ref="QKI57:QKN57" si="742">QKI58-QKI61</f>
        <v>0</v>
      </c>
      <c r="QKJ57" s="390">
        <f t="shared" si="742"/>
        <v>0</v>
      </c>
      <c r="QKK57" s="390">
        <f t="shared" si="742"/>
        <v>0</v>
      </c>
      <c r="QKL57" s="390">
        <f t="shared" si="742"/>
        <v>0</v>
      </c>
      <c r="QKM57" s="390">
        <f t="shared" si="742"/>
        <v>0</v>
      </c>
      <c r="QKN57" s="390">
        <f t="shared" si="742"/>
        <v>0</v>
      </c>
      <c r="QKO57" s="389"/>
      <c r="QKP57" s="389"/>
      <c r="QKQ57" s="389"/>
      <c r="QKR57" s="389"/>
      <c r="QKS57" s="389"/>
      <c r="QKT57" s="389"/>
      <c r="QKU57" s="389"/>
      <c r="QKV57" s="389"/>
      <c r="QKW57" s="389"/>
      <c r="QKX57" s="389"/>
      <c r="QKY57" s="390">
        <f t="shared" ref="QKY57:QLD57" si="743">QKY58-QKY61</f>
        <v>0</v>
      </c>
      <c r="QKZ57" s="390">
        <f t="shared" si="743"/>
        <v>0</v>
      </c>
      <c r="QLA57" s="390">
        <f t="shared" si="743"/>
        <v>0</v>
      </c>
      <c r="QLB57" s="390">
        <f t="shared" si="743"/>
        <v>0</v>
      </c>
      <c r="QLC57" s="390">
        <f t="shared" si="743"/>
        <v>0</v>
      </c>
      <c r="QLD57" s="390">
        <f t="shared" si="743"/>
        <v>0</v>
      </c>
      <c r="QLE57" s="389"/>
      <c r="QLF57" s="389"/>
      <c r="QLG57" s="389"/>
      <c r="QLH57" s="389"/>
      <c r="QLI57" s="389"/>
      <c r="QLJ57" s="389"/>
      <c r="QLK57" s="389"/>
      <c r="QLL57" s="389"/>
      <c r="QLM57" s="389"/>
      <c r="QLN57" s="389"/>
      <c r="QLO57" s="390">
        <f t="shared" ref="QLO57:QLT57" si="744">QLO58-QLO61</f>
        <v>0</v>
      </c>
      <c r="QLP57" s="390">
        <f t="shared" si="744"/>
        <v>0</v>
      </c>
      <c r="QLQ57" s="390">
        <f t="shared" si="744"/>
        <v>0</v>
      </c>
      <c r="QLR57" s="390">
        <f t="shared" si="744"/>
        <v>0</v>
      </c>
      <c r="QLS57" s="390">
        <f t="shared" si="744"/>
        <v>0</v>
      </c>
      <c r="QLT57" s="390">
        <f t="shared" si="744"/>
        <v>0</v>
      </c>
      <c r="QLU57" s="389"/>
      <c r="QLV57" s="389"/>
      <c r="QLW57" s="389"/>
      <c r="QLX57" s="389"/>
      <c r="QLY57" s="389"/>
      <c r="QLZ57" s="389"/>
      <c r="QMA57" s="389"/>
      <c r="QMB57" s="389"/>
      <c r="QMC57" s="389"/>
      <c r="QMD57" s="389"/>
      <c r="QME57" s="390">
        <f t="shared" ref="QME57:QMJ57" si="745">QME58-QME61</f>
        <v>0</v>
      </c>
      <c r="QMF57" s="390">
        <f t="shared" si="745"/>
        <v>0</v>
      </c>
      <c r="QMG57" s="390">
        <f t="shared" si="745"/>
        <v>0</v>
      </c>
      <c r="QMH57" s="390">
        <f t="shared" si="745"/>
        <v>0</v>
      </c>
      <c r="QMI57" s="390">
        <f t="shared" si="745"/>
        <v>0</v>
      </c>
      <c r="QMJ57" s="390">
        <f t="shared" si="745"/>
        <v>0</v>
      </c>
      <c r="QMK57" s="389"/>
      <c r="QML57" s="389"/>
      <c r="QMM57" s="389"/>
      <c r="QMN57" s="389"/>
      <c r="QMO57" s="389"/>
      <c r="QMP57" s="389"/>
      <c r="QMQ57" s="389"/>
      <c r="QMR57" s="389"/>
      <c r="QMS57" s="389"/>
      <c r="QMT57" s="389"/>
      <c r="QMU57" s="390">
        <f t="shared" ref="QMU57:QMZ57" si="746">QMU58-QMU61</f>
        <v>0</v>
      </c>
      <c r="QMV57" s="390">
        <f t="shared" si="746"/>
        <v>0</v>
      </c>
      <c r="QMW57" s="390">
        <f t="shared" si="746"/>
        <v>0</v>
      </c>
      <c r="QMX57" s="390">
        <f t="shared" si="746"/>
        <v>0</v>
      </c>
      <c r="QMY57" s="390">
        <f t="shared" si="746"/>
        <v>0</v>
      </c>
      <c r="QMZ57" s="390">
        <f t="shared" si="746"/>
        <v>0</v>
      </c>
      <c r="QNA57" s="389"/>
      <c r="QNB57" s="389"/>
      <c r="QNC57" s="389"/>
      <c r="QND57" s="389"/>
      <c r="QNE57" s="389"/>
      <c r="QNF57" s="389"/>
      <c r="QNG57" s="389"/>
      <c r="QNH57" s="389"/>
      <c r="QNI57" s="389"/>
      <c r="QNJ57" s="389"/>
      <c r="QNK57" s="390">
        <f t="shared" ref="QNK57:QNP57" si="747">QNK58-QNK61</f>
        <v>0</v>
      </c>
      <c r="QNL57" s="390">
        <f t="shared" si="747"/>
        <v>0</v>
      </c>
      <c r="QNM57" s="390">
        <f t="shared" si="747"/>
        <v>0</v>
      </c>
      <c r="QNN57" s="390">
        <f t="shared" si="747"/>
        <v>0</v>
      </c>
      <c r="QNO57" s="390">
        <f t="shared" si="747"/>
        <v>0</v>
      </c>
      <c r="QNP57" s="390">
        <f t="shared" si="747"/>
        <v>0</v>
      </c>
      <c r="QNQ57" s="389"/>
      <c r="QNR57" s="389"/>
      <c r="QNS57" s="389"/>
      <c r="QNT57" s="389"/>
      <c r="QNU57" s="389"/>
      <c r="QNV57" s="389"/>
      <c r="QNW57" s="389"/>
      <c r="QNX57" s="389"/>
      <c r="QNY57" s="389"/>
      <c r="QNZ57" s="389"/>
      <c r="QOA57" s="390">
        <f t="shared" ref="QOA57:QOF57" si="748">QOA58-QOA61</f>
        <v>0</v>
      </c>
      <c r="QOB57" s="390">
        <f t="shared" si="748"/>
        <v>0</v>
      </c>
      <c r="QOC57" s="390">
        <f t="shared" si="748"/>
        <v>0</v>
      </c>
      <c r="QOD57" s="390">
        <f t="shared" si="748"/>
        <v>0</v>
      </c>
      <c r="QOE57" s="390">
        <f t="shared" si="748"/>
        <v>0</v>
      </c>
      <c r="QOF57" s="390">
        <f t="shared" si="748"/>
        <v>0</v>
      </c>
      <c r="QOG57" s="389"/>
      <c r="QOH57" s="389"/>
      <c r="QOI57" s="389"/>
      <c r="QOJ57" s="389"/>
      <c r="QOK57" s="389"/>
      <c r="QOL57" s="389"/>
      <c r="QOM57" s="389"/>
      <c r="QON57" s="389"/>
      <c r="QOO57" s="389"/>
      <c r="QOP57" s="389"/>
      <c r="QOQ57" s="390">
        <f t="shared" ref="QOQ57:QOV57" si="749">QOQ58-QOQ61</f>
        <v>0</v>
      </c>
      <c r="QOR57" s="390">
        <f t="shared" si="749"/>
        <v>0</v>
      </c>
      <c r="QOS57" s="390">
        <f t="shared" si="749"/>
        <v>0</v>
      </c>
      <c r="QOT57" s="390">
        <f t="shared" si="749"/>
        <v>0</v>
      </c>
      <c r="QOU57" s="390">
        <f t="shared" si="749"/>
        <v>0</v>
      </c>
      <c r="QOV57" s="390">
        <f t="shared" si="749"/>
        <v>0</v>
      </c>
      <c r="QOW57" s="389"/>
      <c r="QOX57" s="389"/>
      <c r="QOY57" s="389"/>
      <c r="QOZ57" s="389"/>
      <c r="QPA57" s="389"/>
      <c r="QPB57" s="389"/>
      <c r="QPC57" s="389"/>
      <c r="QPD57" s="389"/>
      <c r="QPE57" s="389"/>
      <c r="QPF57" s="389"/>
      <c r="QPG57" s="390">
        <f t="shared" ref="QPG57:QPL57" si="750">QPG58-QPG61</f>
        <v>0</v>
      </c>
      <c r="QPH57" s="390">
        <f t="shared" si="750"/>
        <v>0</v>
      </c>
      <c r="QPI57" s="390">
        <f t="shared" si="750"/>
        <v>0</v>
      </c>
      <c r="QPJ57" s="390">
        <f t="shared" si="750"/>
        <v>0</v>
      </c>
      <c r="QPK57" s="390">
        <f t="shared" si="750"/>
        <v>0</v>
      </c>
      <c r="QPL57" s="390">
        <f t="shared" si="750"/>
        <v>0</v>
      </c>
      <c r="QPM57" s="389"/>
      <c r="QPN57" s="389"/>
      <c r="QPO57" s="389"/>
      <c r="QPP57" s="389"/>
      <c r="QPQ57" s="389"/>
      <c r="QPR57" s="389"/>
      <c r="QPS57" s="389"/>
      <c r="QPT57" s="389"/>
      <c r="QPU57" s="389"/>
      <c r="QPV57" s="389"/>
      <c r="QPW57" s="390">
        <f t="shared" ref="QPW57:QQB57" si="751">QPW58-QPW61</f>
        <v>0</v>
      </c>
      <c r="QPX57" s="390">
        <f t="shared" si="751"/>
        <v>0</v>
      </c>
      <c r="QPY57" s="390">
        <f t="shared" si="751"/>
        <v>0</v>
      </c>
      <c r="QPZ57" s="390">
        <f t="shared" si="751"/>
        <v>0</v>
      </c>
      <c r="QQA57" s="390">
        <f t="shared" si="751"/>
        <v>0</v>
      </c>
      <c r="QQB57" s="390">
        <f t="shared" si="751"/>
        <v>0</v>
      </c>
      <c r="QQC57" s="389"/>
      <c r="QQD57" s="389"/>
      <c r="QQE57" s="389"/>
      <c r="QQF57" s="389"/>
      <c r="QQG57" s="389"/>
      <c r="QQH57" s="389"/>
      <c r="QQI57" s="389"/>
      <c r="QQJ57" s="389"/>
      <c r="QQK57" s="389"/>
      <c r="QQL57" s="389"/>
      <c r="QQM57" s="390">
        <f t="shared" ref="QQM57:QQR57" si="752">QQM58-QQM61</f>
        <v>0</v>
      </c>
      <c r="QQN57" s="390">
        <f t="shared" si="752"/>
        <v>0</v>
      </c>
      <c r="QQO57" s="390">
        <f t="shared" si="752"/>
        <v>0</v>
      </c>
      <c r="QQP57" s="390">
        <f t="shared" si="752"/>
        <v>0</v>
      </c>
      <c r="QQQ57" s="390">
        <f t="shared" si="752"/>
        <v>0</v>
      </c>
      <c r="QQR57" s="390">
        <f t="shared" si="752"/>
        <v>0</v>
      </c>
      <c r="QQS57" s="389"/>
      <c r="QQT57" s="389"/>
      <c r="QQU57" s="389"/>
      <c r="QQV57" s="389"/>
      <c r="QQW57" s="389"/>
      <c r="QQX57" s="389"/>
      <c r="QQY57" s="389"/>
      <c r="QQZ57" s="389"/>
      <c r="QRA57" s="389"/>
      <c r="QRB57" s="389"/>
      <c r="QRC57" s="390">
        <f t="shared" ref="QRC57:QRH57" si="753">QRC58-QRC61</f>
        <v>0</v>
      </c>
      <c r="QRD57" s="390">
        <f t="shared" si="753"/>
        <v>0</v>
      </c>
      <c r="QRE57" s="390">
        <f t="shared" si="753"/>
        <v>0</v>
      </c>
      <c r="QRF57" s="390">
        <f t="shared" si="753"/>
        <v>0</v>
      </c>
      <c r="QRG57" s="390">
        <f t="shared" si="753"/>
        <v>0</v>
      </c>
      <c r="QRH57" s="390">
        <f t="shared" si="753"/>
        <v>0</v>
      </c>
      <c r="QRI57" s="389"/>
      <c r="QRJ57" s="389"/>
      <c r="QRK57" s="389"/>
      <c r="QRL57" s="389"/>
      <c r="QRM57" s="389"/>
      <c r="QRN57" s="389"/>
      <c r="QRO57" s="389"/>
      <c r="QRP57" s="389"/>
      <c r="QRQ57" s="389"/>
      <c r="QRR57" s="389"/>
      <c r="QRS57" s="390">
        <f t="shared" ref="QRS57:QRX57" si="754">QRS58-QRS61</f>
        <v>0</v>
      </c>
      <c r="QRT57" s="390">
        <f t="shared" si="754"/>
        <v>0</v>
      </c>
      <c r="QRU57" s="390">
        <f t="shared" si="754"/>
        <v>0</v>
      </c>
      <c r="QRV57" s="390">
        <f t="shared" si="754"/>
        <v>0</v>
      </c>
      <c r="QRW57" s="390">
        <f t="shared" si="754"/>
        <v>0</v>
      </c>
      <c r="QRX57" s="390">
        <f t="shared" si="754"/>
        <v>0</v>
      </c>
      <c r="QRY57" s="389"/>
      <c r="QRZ57" s="389"/>
      <c r="QSA57" s="389"/>
      <c r="QSB57" s="389"/>
      <c r="QSC57" s="389"/>
      <c r="QSD57" s="389"/>
      <c r="QSE57" s="389"/>
      <c r="QSF57" s="389"/>
      <c r="QSG57" s="389"/>
      <c r="QSH57" s="389"/>
      <c r="QSI57" s="390">
        <f t="shared" ref="QSI57:QSN57" si="755">QSI58-QSI61</f>
        <v>0</v>
      </c>
      <c r="QSJ57" s="390">
        <f t="shared" si="755"/>
        <v>0</v>
      </c>
      <c r="QSK57" s="390">
        <f t="shared" si="755"/>
        <v>0</v>
      </c>
      <c r="QSL57" s="390">
        <f t="shared" si="755"/>
        <v>0</v>
      </c>
      <c r="QSM57" s="390">
        <f t="shared" si="755"/>
        <v>0</v>
      </c>
      <c r="QSN57" s="390">
        <f t="shared" si="755"/>
        <v>0</v>
      </c>
      <c r="QSO57" s="389"/>
      <c r="QSP57" s="389"/>
      <c r="QSQ57" s="389"/>
      <c r="QSR57" s="389"/>
      <c r="QSS57" s="389"/>
      <c r="QST57" s="389"/>
      <c r="QSU57" s="389"/>
      <c r="QSV57" s="389"/>
      <c r="QSW57" s="389"/>
      <c r="QSX57" s="389"/>
      <c r="QSY57" s="390">
        <f t="shared" ref="QSY57:QTD57" si="756">QSY58-QSY61</f>
        <v>0</v>
      </c>
      <c r="QSZ57" s="390">
        <f t="shared" si="756"/>
        <v>0</v>
      </c>
      <c r="QTA57" s="390">
        <f t="shared" si="756"/>
        <v>0</v>
      </c>
      <c r="QTB57" s="390">
        <f t="shared" si="756"/>
        <v>0</v>
      </c>
      <c r="QTC57" s="390">
        <f t="shared" si="756"/>
        <v>0</v>
      </c>
      <c r="QTD57" s="390">
        <f t="shared" si="756"/>
        <v>0</v>
      </c>
      <c r="QTE57" s="389"/>
      <c r="QTF57" s="389"/>
      <c r="QTG57" s="389"/>
      <c r="QTH57" s="389"/>
      <c r="QTI57" s="389"/>
      <c r="QTJ57" s="389"/>
      <c r="QTK57" s="389"/>
      <c r="QTL57" s="389"/>
      <c r="QTM57" s="389"/>
      <c r="QTN57" s="389"/>
      <c r="QTO57" s="390">
        <f t="shared" ref="QTO57:QTT57" si="757">QTO58-QTO61</f>
        <v>0</v>
      </c>
      <c r="QTP57" s="390">
        <f t="shared" si="757"/>
        <v>0</v>
      </c>
      <c r="QTQ57" s="390">
        <f t="shared" si="757"/>
        <v>0</v>
      </c>
      <c r="QTR57" s="390">
        <f t="shared" si="757"/>
        <v>0</v>
      </c>
      <c r="QTS57" s="390">
        <f t="shared" si="757"/>
        <v>0</v>
      </c>
      <c r="QTT57" s="390">
        <f t="shared" si="757"/>
        <v>0</v>
      </c>
      <c r="QTU57" s="389"/>
      <c r="QTV57" s="389"/>
      <c r="QTW57" s="389"/>
      <c r="QTX57" s="389"/>
      <c r="QTY57" s="389"/>
      <c r="QTZ57" s="389"/>
      <c r="QUA57" s="389"/>
      <c r="QUB57" s="389"/>
      <c r="QUC57" s="389"/>
      <c r="QUD57" s="389"/>
      <c r="QUE57" s="390">
        <f t="shared" ref="QUE57:QUJ57" si="758">QUE58-QUE61</f>
        <v>0</v>
      </c>
      <c r="QUF57" s="390">
        <f t="shared" si="758"/>
        <v>0</v>
      </c>
      <c r="QUG57" s="390">
        <f t="shared" si="758"/>
        <v>0</v>
      </c>
      <c r="QUH57" s="390">
        <f t="shared" si="758"/>
        <v>0</v>
      </c>
      <c r="QUI57" s="390">
        <f t="shared" si="758"/>
        <v>0</v>
      </c>
      <c r="QUJ57" s="390">
        <f t="shared" si="758"/>
        <v>0</v>
      </c>
      <c r="QUK57" s="389"/>
      <c r="QUL57" s="389"/>
      <c r="QUM57" s="389"/>
      <c r="QUN57" s="389"/>
      <c r="QUO57" s="389"/>
      <c r="QUP57" s="389"/>
      <c r="QUQ57" s="389"/>
      <c r="QUR57" s="389"/>
      <c r="QUS57" s="389"/>
      <c r="QUT57" s="389"/>
      <c r="QUU57" s="390">
        <f t="shared" ref="QUU57:QUZ57" si="759">QUU58-QUU61</f>
        <v>0</v>
      </c>
      <c r="QUV57" s="390">
        <f t="shared" si="759"/>
        <v>0</v>
      </c>
      <c r="QUW57" s="390">
        <f t="shared" si="759"/>
        <v>0</v>
      </c>
      <c r="QUX57" s="390">
        <f t="shared" si="759"/>
        <v>0</v>
      </c>
      <c r="QUY57" s="390">
        <f t="shared" si="759"/>
        <v>0</v>
      </c>
      <c r="QUZ57" s="390">
        <f t="shared" si="759"/>
        <v>0</v>
      </c>
      <c r="QVA57" s="389"/>
      <c r="QVB57" s="389"/>
      <c r="QVC57" s="389"/>
      <c r="QVD57" s="389"/>
      <c r="QVE57" s="389"/>
      <c r="QVF57" s="389"/>
      <c r="QVG57" s="389"/>
      <c r="QVH57" s="389"/>
      <c r="QVI57" s="389"/>
      <c r="QVJ57" s="389"/>
      <c r="QVK57" s="390">
        <f t="shared" ref="QVK57:QVP57" si="760">QVK58-QVK61</f>
        <v>0</v>
      </c>
      <c r="QVL57" s="390">
        <f t="shared" si="760"/>
        <v>0</v>
      </c>
      <c r="QVM57" s="390">
        <f t="shared" si="760"/>
        <v>0</v>
      </c>
      <c r="QVN57" s="390">
        <f t="shared" si="760"/>
        <v>0</v>
      </c>
      <c r="QVO57" s="390">
        <f t="shared" si="760"/>
        <v>0</v>
      </c>
      <c r="QVP57" s="390">
        <f t="shared" si="760"/>
        <v>0</v>
      </c>
      <c r="QVQ57" s="389"/>
      <c r="QVR57" s="389"/>
      <c r="QVS57" s="389"/>
      <c r="QVT57" s="389"/>
      <c r="QVU57" s="389"/>
      <c r="QVV57" s="389"/>
      <c r="QVW57" s="389"/>
      <c r="QVX57" s="389"/>
      <c r="QVY57" s="389"/>
      <c r="QVZ57" s="389"/>
      <c r="QWA57" s="390">
        <f t="shared" ref="QWA57:QWF57" si="761">QWA58-QWA61</f>
        <v>0</v>
      </c>
      <c r="QWB57" s="390">
        <f t="shared" si="761"/>
        <v>0</v>
      </c>
      <c r="QWC57" s="390">
        <f t="shared" si="761"/>
        <v>0</v>
      </c>
      <c r="QWD57" s="390">
        <f t="shared" si="761"/>
        <v>0</v>
      </c>
      <c r="QWE57" s="390">
        <f t="shared" si="761"/>
        <v>0</v>
      </c>
      <c r="QWF57" s="390">
        <f t="shared" si="761"/>
        <v>0</v>
      </c>
      <c r="QWG57" s="389"/>
      <c r="QWH57" s="389"/>
      <c r="QWI57" s="389"/>
      <c r="QWJ57" s="389"/>
      <c r="QWK57" s="389"/>
      <c r="QWL57" s="389"/>
      <c r="QWM57" s="389"/>
      <c r="QWN57" s="389"/>
      <c r="QWO57" s="389"/>
      <c r="QWP57" s="389"/>
      <c r="QWQ57" s="390">
        <f t="shared" ref="QWQ57:QWV57" si="762">QWQ58-QWQ61</f>
        <v>0</v>
      </c>
      <c r="QWR57" s="390">
        <f t="shared" si="762"/>
        <v>0</v>
      </c>
      <c r="QWS57" s="390">
        <f t="shared" si="762"/>
        <v>0</v>
      </c>
      <c r="QWT57" s="390">
        <f t="shared" si="762"/>
        <v>0</v>
      </c>
      <c r="QWU57" s="390">
        <f t="shared" si="762"/>
        <v>0</v>
      </c>
      <c r="QWV57" s="390">
        <f t="shared" si="762"/>
        <v>0</v>
      </c>
      <c r="QWW57" s="389"/>
      <c r="QWX57" s="389"/>
      <c r="QWY57" s="389"/>
      <c r="QWZ57" s="389"/>
      <c r="QXA57" s="389"/>
      <c r="QXB57" s="389"/>
      <c r="QXC57" s="389"/>
      <c r="QXD57" s="389"/>
      <c r="QXE57" s="389"/>
      <c r="QXF57" s="389"/>
      <c r="QXG57" s="390">
        <f t="shared" ref="QXG57:QXL57" si="763">QXG58-QXG61</f>
        <v>0</v>
      </c>
      <c r="QXH57" s="390">
        <f t="shared" si="763"/>
        <v>0</v>
      </c>
      <c r="QXI57" s="390">
        <f t="shared" si="763"/>
        <v>0</v>
      </c>
      <c r="QXJ57" s="390">
        <f t="shared" si="763"/>
        <v>0</v>
      </c>
      <c r="QXK57" s="390">
        <f t="shared" si="763"/>
        <v>0</v>
      </c>
      <c r="QXL57" s="390">
        <f t="shared" si="763"/>
        <v>0</v>
      </c>
      <c r="QXM57" s="389"/>
      <c r="QXN57" s="389"/>
      <c r="QXO57" s="389"/>
      <c r="QXP57" s="389"/>
      <c r="QXQ57" s="389"/>
      <c r="QXR57" s="389"/>
      <c r="QXS57" s="389"/>
      <c r="QXT57" s="389"/>
      <c r="QXU57" s="389"/>
      <c r="QXV57" s="389"/>
      <c r="QXW57" s="390">
        <f t="shared" ref="QXW57:QYB57" si="764">QXW58-QXW61</f>
        <v>0</v>
      </c>
      <c r="QXX57" s="390">
        <f t="shared" si="764"/>
        <v>0</v>
      </c>
      <c r="QXY57" s="390">
        <f t="shared" si="764"/>
        <v>0</v>
      </c>
      <c r="QXZ57" s="390">
        <f t="shared" si="764"/>
        <v>0</v>
      </c>
      <c r="QYA57" s="390">
        <f t="shared" si="764"/>
        <v>0</v>
      </c>
      <c r="QYB57" s="390">
        <f t="shared" si="764"/>
        <v>0</v>
      </c>
      <c r="QYC57" s="389"/>
      <c r="QYD57" s="389"/>
      <c r="QYE57" s="389"/>
      <c r="QYF57" s="389"/>
      <c r="QYG57" s="389"/>
      <c r="QYH57" s="389"/>
      <c r="QYI57" s="389"/>
      <c r="QYJ57" s="389"/>
      <c r="QYK57" s="389"/>
      <c r="QYL57" s="389"/>
      <c r="QYM57" s="390">
        <f t="shared" ref="QYM57:QYR57" si="765">QYM58-QYM61</f>
        <v>0</v>
      </c>
      <c r="QYN57" s="390">
        <f t="shared" si="765"/>
        <v>0</v>
      </c>
      <c r="QYO57" s="390">
        <f t="shared" si="765"/>
        <v>0</v>
      </c>
      <c r="QYP57" s="390">
        <f t="shared" si="765"/>
        <v>0</v>
      </c>
      <c r="QYQ57" s="390">
        <f t="shared" si="765"/>
        <v>0</v>
      </c>
      <c r="QYR57" s="390">
        <f t="shared" si="765"/>
        <v>0</v>
      </c>
      <c r="QYS57" s="389"/>
      <c r="QYT57" s="389"/>
      <c r="QYU57" s="389"/>
      <c r="QYV57" s="389"/>
      <c r="QYW57" s="389"/>
      <c r="QYX57" s="389"/>
      <c r="QYY57" s="389"/>
      <c r="QYZ57" s="389"/>
      <c r="QZA57" s="389"/>
      <c r="QZB57" s="389"/>
      <c r="QZC57" s="390">
        <f t="shared" ref="QZC57:QZH57" si="766">QZC58-QZC61</f>
        <v>0</v>
      </c>
      <c r="QZD57" s="390">
        <f t="shared" si="766"/>
        <v>0</v>
      </c>
      <c r="QZE57" s="390">
        <f t="shared" si="766"/>
        <v>0</v>
      </c>
      <c r="QZF57" s="390">
        <f t="shared" si="766"/>
        <v>0</v>
      </c>
      <c r="QZG57" s="390">
        <f t="shared" si="766"/>
        <v>0</v>
      </c>
      <c r="QZH57" s="390">
        <f t="shared" si="766"/>
        <v>0</v>
      </c>
      <c r="QZI57" s="389"/>
      <c r="QZJ57" s="389"/>
      <c r="QZK57" s="389"/>
      <c r="QZL57" s="389"/>
      <c r="QZM57" s="389"/>
      <c r="QZN57" s="389"/>
      <c r="QZO57" s="389"/>
      <c r="QZP57" s="389"/>
      <c r="QZQ57" s="389"/>
      <c r="QZR57" s="389"/>
      <c r="QZS57" s="390">
        <f t="shared" ref="QZS57:QZX57" si="767">QZS58-QZS61</f>
        <v>0</v>
      </c>
      <c r="QZT57" s="390">
        <f t="shared" si="767"/>
        <v>0</v>
      </c>
      <c r="QZU57" s="390">
        <f t="shared" si="767"/>
        <v>0</v>
      </c>
      <c r="QZV57" s="390">
        <f t="shared" si="767"/>
        <v>0</v>
      </c>
      <c r="QZW57" s="390">
        <f t="shared" si="767"/>
        <v>0</v>
      </c>
      <c r="QZX57" s="390">
        <f t="shared" si="767"/>
        <v>0</v>
      </c>
      <c r="QZY57" s="389"/>
      <c r="QZZ57" s="389"/>
      <c r="RAA57" s="389"/>
      <c r="RAB57" s="389"/>
      <c r="RAC57" s="389"/>
      <c r="RAD57" s="389"/>
      <c r="RAE57" s="389"/>
      <c r="RAF57" s="389"/>
      <c r="RAG57" s="389"/>
      <c r="RAH57" s="389"/>
      <c r="RAI57" s="390">
        <f t="shared" ref="RAI57:RAN57" si="768">RAI58-RAI61</f>
        <v>0</v>
      </c>
      <c r="RAJ57" s="390">
        <f t="shared" si="768"/>
        <v>0</v>
      </c>
      <c r="RAK57" s="390">
        <f t="shared" si="768"/>
        <v>0</v>
      </c>
      <c r="RAL57" s="390">
        <f t="shared" si="768"/>
        <v>0</v>
      </c>
      <c r="RAM57" s="390">
        <f t="shared" si="768"/>
        <v>0</v>
      </c>
      <c r="RAN57" s="390">
        <f t="shared" si="768"/>
        <v>0</v>
      </c>
      <c r="RAO57" s="389"/>
      <c r="RAP57" s="389"/>
      <c r="RAQ57" s="389"/>
      <c r="RAR57" s="389"/>
      <c r="RAS57" s="389"/>
      <c r="RAT57" s="389"/>
      <c r="RAU57" s="389"/>
      <c r="RAV57" s="389"/>
      <c r="RAW57" s="389"/>
      <c r="RAX57" s="389"/>
      <c r="RAY57" s="390">
        <f t="shared" ref="RAY57:RBD57" si="769">RAY58-RAY61</f>
        <v>0</v>
      </c>
      <c r="RAZ57" s="390">
        <f t="shared" si="769"/>
        <v>0</v>
      </c>
      <c r="RBA57" s="390">
        <f t="shared" si="769"/>
        <v>0</v>
      </c>
      <c r="RBB57" s="390">
        <f t="shared" si="769"/>
        <v>0</v>
      </c>
      <c r="RBC57" s="390">
        <f t="shared" si="769"/>
        <v>0</v>
      </c>
      <c r="RBD57" s="390">
        <f t="shared" si="769"/>
        <v>0</v>
      </c>
      <c r="RBE57" s="389"/>
      <c r="RBF57" s="389"/>
      <c r="RBG57" s="389"/>
      <c r="RBH57" s="389"/>
      <c r="RBI57" s="389"/>
      <c r="RBJ57" s="389"/>
      <c r="RBK57" s="389"/>
      <c r="RBL57" s="389"/>
      <c r="RBM57" s="389"/>
      <c r="RBN57" s="389"/>
      <c r="RBO57" s="390">
        <f t="shared" ref="RBO57:RBT57" si="770">RBO58-RBO61</f>
        <v>0</v>
      </c>
      <c r="RBP57" s="390">
        <f t="shared" si="770"/>
        <v>0</v>
      </c>
      <c r="RBQ57" s="390">
        <f t="shared" si="770"/>
        <v>0</v>
      </c>
      <c r="RBR57" s="390">
        <f t="shared" si="770"/>
        <v>0</v>
      </c>
      <c r="RBS57" s="390">
        <f t="shared" si="770"/>
        <v>0</v>
      </c>
      <c r="RBT57" s="390">
        <f t="shared" si="770"/>
        <v>0</v>
      </c>
      <c r="RBU57" s="389"/>
      <c r="RBV57" s="389"/>
      <c r="RBW57" s="389"/>
      <c r="RBX57" s="389"/>
      <c r="RBY57" s="389"/>
      <c r="RBZ57" s="389"/>
      <c r="RCA57" s="389"/>
      <c r="RCB57" s="389"/>
      <c r="RCC57" s="389"/>
      <c r="RCD57" s="389"/>
      <c r="RCE57" s="390">
        <f t="shared" ref="RCE57:RCJ57" si="771">RCE58-RCE61</f>
        <v>0</v>
      </c>
      <c r="RCF57" s="390">
        <f t="shared" si="771"/>
        <v>0</v>
      </c>
      <c r="RCG57" s="390">
        <f t="shared" si="771"/>
        <v>0</v>
      </c>
      <c r="RCH57" s="390">
        <f t="shared" si="771"/>
        <v>0</v>
      </c>
      <c r="RCI57" s="390">
        <f t="shared" si="771"/>
        <v>0</v>
      </c>
      <c r="RCJ57" s="390">
        <f t="shared" si="771"/>
        <v>0</v>
      </c>
      <c r="RCK57" s="389"/>
      <c r="RCL57" s="389"/>
      <c r="RCM57" s="389"/>
      <c r="RCN57" s="389"/>
      <c r="RCO57" s="389"/>
      <c r="RCP57" s="389"/>
      <c r="RCQ57" s="389"/>
      <c r="RCR57" s="389"/>
      <c r="RCS57" s="389"/>
      <c r="RCT57" s="389"/>
      <c r="RCU57" s="390">
        <f t="shared" ref="RCU57:RCZ57" si="772">RCU58-RCU61</f>
        <v>0</v>
      </c>
      <c r="RCV57" s="390">
        <f t="shared" si="772"/>
        <v>0</v>
      </c>
      <c r="RCW57" s="390">
        <f t="shared" si="772"/>
        <v>0</v>
      </c>
      <c r="RCX57" s="390">
        <f t="shared" si="772"/>
        <v>0</v>
      </c>
      <c r="RCY57" s="390">
        <f t="shared" si="772"/>
        <v>0</v>
      </c>
      <c r="RCZ57" s="390">
        <f t="shared" si="772"/>
        <v>0</v>
      </c>
      <c r="RDA57" s="389"/>
      <c r="RDB57" s="389"/>
      <c r="RDC57" s="389"/>
      <c r="RDD57" s="389"/>
      <c r="RDE57" s="389"/>
      <c r="RDF57" s="389"/>
      <c r="RDG57" s="389"/>
      <c r="RDH57" s="389"/>
      <c r="RDI57" s="389"/>
      <c r="RDJ57" s="389"/>
      <c r="RDK57" s="390">
        <f t="shared" ref="RDK57:RDP57" si="773">RDK58-RDK61</f>
        <v>0</v>
      </c>
      <c r="RDL57" s="390">
        <f t="shared" si="773"/>
        <v>0</v>
      </c>
      <c r="RDM57" s="390">
        <f t="shared" si="773"/>
        <v>0</v>
      </c>
      <c r="RDN57" s="390">
        <f t="shared" si="773"/>
        <v>0</v>
      </c>
      <c r="RDO57" s="390">
        <f t="shared" si="773"/>
        <v>0</v>
      </c>
      <c r="RDP57" s="390">
        <f t="shared" si="773"/>
        <v>0</v>
      </c>
      <c r="RDQ57" s="389"/>
      <c r="RDR57" s="389"/>
      <c r="RDS57" s="389"/>
      <c r="RDT57" s="389"/>
      <c r="RDU57" s="389"/>
      <c r="RDV57" s="389"/>
      <c r="RDW57" s="389"/>
      <c r="RDX57" s="389"/>
      <c r="RDY57" s="389"/>
      <c r="RDZ57" s="389"/>
      <c r="REA57" s="390">
        <f t="shared" ref="REA57:REF57" si="774">REA58-REA61</f>
        <v>0</v>
      </c>
      <c r="REB57" s="390">
        <f t="shared" si="774"/>
        <v>0</v>
      </c>
      <c r="REC57" s="390">
        <f t="shared" si="774"/>
        <v>0</v>
      </c>
      <c r="RED57" s="390">
        <f t="shared" si="774"/>
        <v>0</v>
      </c>
      <c r="REE57" s="390">
        <f t="shared" si="774"/>
        <v>0</v>
      </c>
      <c r="REF57" s="390">
        <f t="shared" si="774"/>
        <v>0</v>
      </c>
      <c r="REG57" s="389"/>
      <c r="REH57" s="389"/>
      <c r="REI57" s="389"/>
      <c r="REJ57" s="389"/>
      <c r="REK57" s="389"/>
      <c r="REL57" s="389"/>
      <c r="REM57" s="389"/>
      <c r="REN57" s="389"/>
      <c r="REO57" s="389"/>
      <c r="REP57" s="389"/>
      <c r="REQ57" s="390">
        <f t="shared" ref="REQ57:REV57" si="775">REQ58-REQ61</f>
        <v>0</v>
      </c>
      <c r="RER57" s="390">
        <f t="shared" si="775"/>
        <v>0</v>
      </c>
      <c r="RES57" s="390">
        <f t="shared" si="775"/>
        <v>0</v>
      </c>
      <c r="RET57" s="390">
        <f t="shared" si="775"/>
        <v>0</v>
      </c>
      <c r="REU57" s="390">
        <f t="shared" si="775"/>
        <v>0</v>
      </c>
      <c r="REV57" s="390">
        <f t="shared" si="775"/>
        <v>0</v>
      </c>
      <c r="REW57" s="389"/>
      <c r="REX57" s="389"/>
      <c r="REY57" s="389"/>
      <c r="REZ57" s="389"/>
      <c r="RFA57" s="389"/>
      <c r="RFB57" s="389"/>
      <c r="RFC57" s="389"/>
      <c r="RFD57" s="389"/>
      <c r="RFE57" s="389"/>
      <c r="RFF57" s="389"/>
      <c r="RFG57" s="390">
        <f t="shared" ref="RFG57:RFL57" si="776">RFG58-RFG61</f>
        <v>0</v>
      </c>
      <c r="RFH57" s="390">
        <f t="shared" si="776"/>
        <v>0</v>
      </c>
      <c r="RFI57" s="390">
        <f t="shared" si="776"/>
        <v>0</v>
      </c>
      <c r="RFJ57" s="390">
        <f t="shared" si="776"/>
        <v>0</v>
      </c>
      <c r="RFK57" s="390">
        <f t="shared" si="776"/>
        <v>0</v>
      </c>
      <c r="RFL57" s="390">
        <f t="shared" si="776"/>
        <v>0</v>
      </c>
      <c r="RFM57" s="389"/>
      <c r="RFN57" s="389"/>
      <c r="RFO57" s="389"/>
      <c r="RFP57" s="389"/>
      <c r="RFQ57" s="389"/>
      <c r="RFR57" s="389"/>
      <c r="RFS57" s="389"/>
      <c r="RFT57" s="389"/>
      <c r="RFU57" s="389"/>
      <c r="RFV57" s="389"/>
      <c r="RFW57" s="390">
        <f t="shared" ref="RFW57:RGB57" si="777">RFW58-RFW61</f>
        <v>0</v>
      </c>
      <c r="RFX57" s="390">
        <f t="shared" si="777"/>
        <v>0</v>
      </c>
      <c r="RFY57" s="390">
        <f t="shared" si="777"/>
        <v>0</v>
      </c>
      <c r="RFZ57" s="390">
        <f t="shared" si="777"/>
        <v>0</v>
      </c>
      <c r="RGA57" s="390">
        <f t="shared" si="777"/>
        <v>0</v>
      </c>
      <c r="RGB57" s="390">
        <f t="shared" si="777"/>
        <v>0</v>
      </c>
      <c r="RGC57" s="389"/>
      <c r="RGD57" s="389"/>
      <c r="RGE57" s="389"/>
      <c r="RGF57" s="389"/>
      <c r="RGG57" s="389"/>
      <c r="RGH57" s="389"/>
      <c r="RGI57" s="389"/>
      <c r="RGJ57" s="389"/>
      <c r="RGK57" s="389"/>
      <c r="RGL57" s="389"/>
      <c r="RGM57" s="390">
        <f t="shared" ref="RGM57:RGR57" si="778">RGM58-RGM61</f>
        <v>0</v>
      </c>
      <c r="RGN57" s="390">
        <f t="shared" si="778"/>
        <v>0</v>
      </c>
      <c r="RGO57" s="390">
        <f t="shared" si="778"/>
        <v>0</v>
      </c>
      <c r="RGP57" s="390">
        <f t="shared" si="778"/>
        <v>0</v>
      </c>
      <c r="RGQ57" s="390">
        <f t="shared" si="778"/>
        <v>0</v>
      </c>
      <c r="RGR57" s="390">
        <f t="shared" si="778"/>
        <v>0</v>
      </c>
      <c r="RGS57" s="389"/>
      <c r="RGT57" s="389"/>
      <c r="RGU57" s="389"/>
      <c r="RGV57" s="389"/>
      <c r="RGW57" s="389"/>
      <c r="RGX57" s="389"/>
      <c r="RGY57" s="389"/>
      <c r="RGZ57" s="389"/>
      <c r="RHA57" s="389"/>
      <c r="RHB57" s="389"/>
      <c r="RHC57" s="390">
        <f t="shared" ref="RHC57:RHH57" si="779">RHC58-RHC61</f>
        <v>0</v>
      </c>
      <c r="RHD57" s="390">
        <f t="shared" si="779"/>
        <v>0</v>
      </c>
      <c r="RHE57" s="390">
        <f t="shared" si="779"/>
        <v>0</v>
      </c>
      <c r="RHF57" s="390">
        <f t="shared" si="779"/>
        <v>0</v>
      </c>
      <c r="RHG57" s="390">
        <f t="shared" si="779"/>
        <v>0</v>
      </c>
      <c r="RHH57" s="390">
        <f t="shared" si="779"/>
        <v>0</v>
      </c>
      <c r="RHI57" s="389"/>
      <c r="RHJ57" s="389"/>
      <c r="RHK57" s="389"/>
      <c r="RHL57" s="389"/>
      <c r="RHM57" s="389"/>
      <c r="RHN57" s="389"/>
      <c r="RHO57" s="389"/>
      <c r="RHP57" s="389"/>
      <c r="RHQ57" s="389"/>
      <c r="RHR57" s="389"/>
      <c r="RHS57" s="390">
        <f t="shared" ref="RHS57:RHX57" si="780">RHS58-RHS61</f>
        <v>0</v>
      </c>
      <c r="RHT57" s="390">
        <f t="shared" si="780"/>
        <v>0</v>
      </c>
      <c r="RHU57" s="390">
        <f t="shared" si="780"/>
        <v>0</v>
      </c>
      <c r="RHV57" s="390">
        <f t="shared" si="780"/>
        <v>0</v>
      </c>
      <c r="RHW57" s="390">
        <f t="shared" si="780"/>
        <v>0</v>
      </c>
      <c r="RHX57" s="390">
        <f t="shared" si="780"/>
        <v>0</v>
      </c>
      <c r="RHY57" s="389"/>
      <c r="RHZ57" s="389"/>
      <c r="RIA57" s="389"/>
      <c r="RIB57" s="389"/>
      <c r="RIC57" s="389"/>
      <c r="RID57" s="389"/>
      <c r="RIE57" s="389"/>
      <c r="RIF57" s="389"/>
      <c r="RIG57" s="389"/>
      <c r="RIH57" s="389"/>
      <c r="RII57" s="390">
        <f t="shared" ref="RII57:RIN57" si="781">RII58-RII61</f>
        <v>0</v>
      </c>
      <c r="RIJ57" s="390">
        <f t="shared" si="781"/>
        <v>0</v>
      </c>
      <c r="RIK57" s="390">
        <f t="shared" si="781"/>
        <v>0</v>
      </c>
      <c r="RIL57" s="390">
        <f t="shared" si="781"/>
        <v>0</v>
      </c>
      <c r="RIM57" s="390">
        <f t="shared" si="781"/>
        <v>0</v>
      </c>
      <c r="RIN57" s="390">
        <f t="shared" si="781"/>
        <v>0</v>
      </c>
      <c r="RIO57" s="389"/>
      <c r="RIP57" s="389"/>
      <c r="RIQ57" s="389"/>
      <c r="RIR57" s="389"/>
      <c r="RIS57" s="389"/>
      <c r="RIT57" s="389"/>
      <c r="RIU57" s="389"/>
      <c r="RIV57" s="389"/>
      <c r="RIW57" s="389"/>
      <c r="RIX57" s="389"/>
      <c r="RIY57" s="390">
        <f t="shared" ref="RIY57:RJD57" si="782">RIY58-RIY61</f>
        <v>0</v>
      </c>
      <c r="RIZ57" s="390">
        <f t="shared" si="782"/>
        <v>0</v>
      </c>
      <c r="RJA57" s="390">
        <f t="shared" si="782"/>
        <v>0</v>
      </c>
      <c r="RJB57" s="390">
        <f t="shared" si="782"/>
        <v>0</v>
      </c>
      <c r="RJC57" s="390">
        <f t="shared" si="782"/>
        <v>0</v>
      </c>
      <c r="RJD57" s="390">
        <f t="shared" si="782"/>
        <v>0</v>
      </c>
      <c r="RJE57" s="389"/>
      <c r="RJF57" s="389"/>
      <c r="RJG57" s="389"/>
      <c r="RJH57" s="389"/>
      <c r="RJI57" s="389"/>
      <c r="RJJ57" s="389"/>
      <c r="RJK57" s="389"/>
      <c r="RJL57" s="389"/>
      <c r="RJM57" s="389"/>
      <c r="RJN57" s="389"/>
      <c r="RJO57" s="390">
        <f t="shared" ref="RJO57:RJT57" si="783">RJO58-RJO61</f>
        <v>0</v>
      </c>
      <c r="RJP57" s="390">
        <f t="shared" si="783"/>
        <v>0</v>
      </c>
      <c r="RJQ57" s="390">
        <f t="shared" si="783"/>
        <v>0</v>
      </c>
      <c r="RJR57" s="390">
        <f t="shared" si="783"/>
        <v>0</v>
      </c>
      <c r="RJS57" s="390">
        <f t="shared" si="783"/>
        <v>0</v>
      </c>
      <c r="RJT57" s="390">
        <f t="shared" si="783"/>
        <v>0</v>
      </c>
      <c r="RJU57" s="389"/>
      <c r="RJV57" s="389"/>
      <c r="RJW57" s="389"/>
      <c r="RJX57" s="389"/>
      <c r="RJY57" s="389"/>
      <c r="RJZ57" s="389"/>
      <c r="RKA57" s="389"/>
      <c r="RKB57" s="389"/>
      <c r="RKC57" s="389"/>
      <c r="RKD57" s="389"/>
      <c r="RKE57" s="390">
        <f t="shared" ref="RKE57:RKJ57" si="784">RKE58-RKE61</f>
        <v>0</v>
      </c>
      <c r="RKF57" s="390">
        <f t="shared" si="784"/>
        <v>0</v>
      </c>
      <c r="RKG57" s="390">
        <f t="shared" si="784"/>
        <v>0</v>
      </c>
      <c r="RKH57" s="390">
        <f t="shared" si="784"/>
        <v>0</v>
      </c>
      <c r="RKI57" s="390">
        <f t="shared" si="784"/>
        <v>0</v>
      </c>
      <c r="RKJ57" s="390">
        <f t="shared" si="784"/>
        <v>0</v>
      </c>
      <c r="RKK57" s="389"/>
      <c r="RKL57" s="389"/>
      <c r="RKM57" s="389"/>
      <c r="RKN57" s="389"/>
      <c r="RKO57" s="389"/>
      <c r="RKP57" s="389"/>
      <c r="RKQ57" s="389"/>
      <c r="RKR57" s="389"/>
      <c r="RKS57" s="389"/>
      <c r="RKT57" s="389"/>
      <c r="RKU57" s="390">
        <f t="shared" ref="RKU57:RKZ57" si="785">RKU58-RKU61</f>
        <v>0</v>
      </c>
      <c r="RKV57" s="390">
        <f t="shared" si="785"/>
        <v>0</v>
      </c>
      <c r="RKW57" s="390">
        <f t="shared" si="785"/>
        <v>0</v>
      </c>
      <c r="RKX57" s="390">
        <f t="shared" si="785"/>
        <v>0</v>
      </c>
      <c r="RKY57" s="390">
        <f t="shared" si="785"/>
        <v>0</v>
      </c>
      <c r="RKZ57" s="390">
        <f t="shared" si="785"/>
        <v>0</v>
      </c>
      <c r="RLA57" s="389"/>
      <c r="RLB57" s="389"/>
      <c r="RLC57" s="389"/>
      <c r="RLD57" s="389"/>
      <c r="RLE57" s="389"/>
      <c r="RLF57" s="389"/>
      <c r="RLG57" s="389"/>
      <c r="RLH57" s="389"/>
      <c r="RLI57" s="389"/>
      <c r="RLJ57" s="389"/>
      <c r="RLK57" s="390">
        <f t="shared" ref="RLK57:RLP57" si="786">RLK58-RLK61</f>
        <v>0</v>
      </c>
      <c r="RLL57" s="390">
        <f t="shared" si="786"/>
        <v>0</v>
      </c>
      <c r="RLM57" s="390">
        <f t="shared" si="786"/>
        <v>0</v>
      </c>
      <c r="RLN57" s="390">
        <f t="shared" si="786"/>
        <v>0</v>
      </c>
      <c r="RLO57" s="390">
        <f t="shared" si="786"/>
        <v>0</v>
      </c>
      <c r="RLP57" s="390">
        <f t="shared" si="786"/>
        <v>0</v>
      </c>
      <c r="RLQ57" s="389"/>
      <c r="RLR57" s="389"/>
      <c r="RLS57" s="389"/>
      <c r="RLT57" s="389"/>
      <c r="RLU57" s="389"/>
      <c r="RLV57" s="389"/>
      <c r="RLW57" s="389"/>
      <c r="RLX57" s="389"/>
      <c r="RLY57" s="389"/>
      <c r="RLZ57" s="389"/>
      <c r="RMA57" s="390">
        <f t="shared" ref="RMA57:RMF57" si="787">RMA58-RMA61</f>
        <v>0</v>
      </c>
      <c r="RMB57" s="390">
        <f t="shared" si="787"/>
        <v>0</v>
      </c>
      <c r="RMC57" s="390">
        <f t="shared" si="787"/>
        <v>0</v>
      </c>
      <c r="RMD57" s="390">
        <f t="shared" si="787"/>
        <v>0</v>
      </c>
      <c r="RME57" s="390">
        <f t="shared" si="787"/>
        <v>0</v>
      </c>
      <c r="RMF57" s="390">
        <f t="shared" si="787"/>
        <v>0</v>
      </c>
      <c r="RMG57" s="389"/>
      <c r="RMH57" s="389"/>
      <c r="RMI57" s="389"/>
      <c r="RMJ57" s="389"/>
      <c r="RMK57" s="389"/>
      <c r="RML57" s="389"/>
      <c r="RMM57" s="389"/>
      <c r="RMN57" s="389"/>
      <c r="RMO57" s="389"/>
      <c r="RMP57" s="389"/>
      <c r="RMQ57" s="390">
        <f t="shared" ref="RMQ57:RMV57" si="788">RMQ58-RMQ61</f>
        <v>0</v>
      </c>
      <c r="RMR57" s="390">
        <f t="shared" si="788"/>
        <v>0</v>
      </c>
      <c r="RMS57" s="390">
        <f t="shared" si="788"/>
        <v>0</v>
      </c>
      <c r="RMT57" s="390">
        <f t="shared" si="788"/>
        <v>0</v>
      </c>
      <c r="RMU57" s="390">
        <f t="shared" si="788"/>
        <v>0</v>
      </c>
      <c r="RMV57" s="390">
        <f t="shared" si="788"/>
        <v>0</v>
      </c>
      <c r="RMW57" s="389"/>
      <c r="RMX57" s="389"/>
      <c r="RMY57" s="389"/>
      <c r="RMZ57" s="389"/>
      <c r="RNA57" s="389"/>
      <c r="RNB57" s="389"/>
      <c r="RNC57" s="389"/>
      <c r="RND57" s="389"/>
      <c r="RNE57" s="389"/>
      <c r="RNF57" s="389"/>
      <c r="RNG57" s="390">
        <f t="shared" ref="RNG57:RNL57" si="789">RNG58-RNG61</f>
        <v>0</v>
      </c>
      <c r="RNH57" s="390">
        <f t="shared" si="789"/>
        <v>0</v>
      </c>
      <c r="RNI57" s="390">
        <f t="shared" si="789"/>
        <v>0</v>
      </c>
      <c r="RNJ57" s="390">
        <f t="shared" si="789"/>
        <v>0</v>
      </c>
      <c r="RNK57" s="390">
        <f t="shared" si="789"/>
        <v>0</v>
      </c>
      <c r="RNL57" s="390">
        <f t="shared" si="789"/>
        <v>0</v>
      </c>
      <c r="RNM57" s="389"/>
      <c r="RNN57" s="389"/>
      <c r="RNO57" s="389"/>
      <c r="RNP57" s="389"/>
      <c r="RNQ57" s="389"/>
      <c r="RNR57" s="389"/>
      <c r="RNS57" s="389"/>
      <c r="RNT57" s="389"/>
      <c r="RNU57" s="389"/>
      <c r="RNV57" s="389"/>
      <c r="RNW57" s="390">
        <f t="shared" ref="RNW57:ROB57" si="790">RNW58-RNW61</f>
        <v>0</v>
      </c>
      <c r="RNX57" s="390">
        <f t="shared" si="790"/>
        <v>0</v>
      </c>
      <c r="RNY57" s="390">
        <f t="shared" si="790"/>
        <v>0</v>
      </c>
      <c r="RNZ57" s="390">
        <f t="shared" si="790"/>
        <v>0</v>
      </c>
      <c r="ROA57" s="390">
        <f t="shared" si="790"/>
        <v>0</v>
      </c>
      <c r="ROB57" s="390">
        <f t="shared" si="790"/>
        <v>0</v>
      </c>
      <c r="ROC57" s="389"/>
      <c r="ROD57" s="389"/>
      <c r="ROE57" s="389"/>
      <c r="ROF57" s="389"/>
      <c r="ROG57" s="389"/>
      <c r="ROH57" s="389"/>
      <c r="ROI57" s="389"/>
      <c r="ROJ57" s="389"/>
      <c r="ROK57" s="389"/>
      <c r="ROL57" s="389"/>
      <c r="ROM57" s="390">
        <f t="shared" ref="ROM57:ROR57" si="791">ROM58-ROM61</f>
        <v>0</v>
      </c>
      <c r="RON57" s="390">
        <f t="shared" si="791"/>
        <v>0</v>
      </c>
      <c r="ROO57" s="390">
        <f t="shared" si="791"/>
        <v>0</v>
      </c>
      <c r="ROP57" s="390">
        <f t="shared" si="791"/>
        <v>0</v>
      </c>
      <c r="ROQ57" s="390">
        <f t="shared" si="791"/>
        <v>0</v>
      </c>
      <c r="ROR57" s="390">
        <f t="shared" si="791"/>
        <v>0</v>
      </c>
      <c r="ROS57" s="389"/>
      <c r="ROT57" s="389"/>
      <c r="ROU57" s="389"/>
      <c r="ROV57" s="389"/>
      <c r="ROW57" s="389"/>
      <c r="ROX57" s="389"/>
      <c r="ROY57" s="389"/>
      <c r="ROZ57" s="389"/>
      <c r="RPA57" s="389"/>
      <c r="RPB57" s="389"/>
      <c r="RPC57" s="390">
        <f t="shared" ref="RPC57:RPH57" si="792">RPC58-RPC61</f>
        <v>0</v>
      </c>
      <c r="RPD57" s="390">
        <f t="shared" si="792"/>
        <v>0</v>
      </c>
      <c r="RPE57" s="390">
        <f t="shared" si="792"/>
        <v>0</v>
      </c>
      <c r="RPF57" s="390">
        <f t="shared" si="792"/>
        <v>0</v>
      </c>
      <c r="RPG57" s="390">
        <f t="shared" si="792"/>
        <v>0</v>
      </c>
      <c r="RPH57" s="390">
        <f t="shared" si="792"/>
        <v>0</v>
      </c>
      <c r="RPI57" s="389"/>
      <c r="RPJ57" s="389"/>
      <c r="RPK57" s="389"/>
      <c r="RPL57" s="389"/>
      <c r="RPM57" s="389"/>
      <c r="RPN57" s="389"/>
      <c r="RPO57" s="389"/>
      <c r="RPP57" s="389"/>
      <c r="RPQ57" s="389"/>
      <c r="RPR57" s="389"/>
      <c r="RPS57" s="390">
        <f t="shared" ref="RPS57:RPX57" si="793">RPS58-RPS61</f>
        <v>0</v>
      </c>
      <c r="RPT57" s="390">
        <f t="shared" si="793"/>
        <v>0</v>
      </c>
      <c r="RPU57" s="390">
        <f t="shared" si="793"/>
        <v>0</v>
      </c>
      <c r="RPV57" s="390">
        <f t="shared" si="793"/>
        <v>0</v>
      </c>
      <c r="RPW57" s="390">
        <f t="shared" si="793"/>
        <v>0</v>
      </c>
      <c r="RPX57" s="390">
        <f t="shared" si="793"/>
        <v>0</v>
      </c>
      <c r="RPY57" s="389"/>
      <c r="RPZ57" s="389"/>
      <c r="RQA57" s="389"/>
      <c r="RQB57" s="389"/>
      <c r="RQC57" s="389"/>
      <c r="RQD57" s="389"/>
      <c r="RQE57" s="389"/>
      <c r="RQF57" s="389"/>
      <c r="RQG57" s="389"/>
      <c r="RQH57" s="389"/>
      <c r="RQI57" s="390">
        <f t="shared" ref="RQI57:RQN57" si="794">RQI58-RQI61</f>
        <v>0</v>
      </c>
      <c r="RQJ57" s="390">
        <f t="shared" si="794"/>
        <v>0</v>
      </c>
      <c r="RQK57" s="390">
        <f t="shared" si="794"/>
        <v>0</v>
      </c>
      <c r="RQL57" s="390">
        <f t="shared" si="794"/>
        <v>0</v>
      </c>
      <c r="RQM57" s="390">
        <f t="shared" si="794"/>
        <v>0</v>
      </c>
      <c r="RQN57" s="390">
        <f t="shared" si="794"/>
        <v>0</v>
      </c>
      <c r="RQO57" s="389"/>
      <c r="RQP57" s="389"/>
      <c r="RQQ57" s="389"/>
      <c r="RQR57" s="389"/>
      <c r="RQS57" s="389"/>
      <c r="RQT57" s="389"/>
      <c r="RQU57" s="389"/>
      <c r="RQV57" s="389"/>
      <c r="RQW57" s="389"/>
      <c r="RQX57" s="389"/>
      <c r="RQY57" s="390">
        <f t="shared" ref="RQY57:RRD57" si="795">RQY58-RQY61</f>
        <v>0</v>
      </c>
      <c r="RQZ57" s="390">
        <f t="shared" si="795"/>
        <v>0</v>
      </c>
      <c r="RRA57" s="390">
        <f t="shared" si="795"/>
        <v>0</v>
      </c>
      <c r="RRB57" s="390">
        <f t="shared" si="795"/>
        <v>0</v>
      </c>
      <c r="RRC57" s="390">
        <f t="shared" si="795"/>
        <v>0</v>
      </c>
      <c r="RRD57" s="390">
        <f t="shared" si="795"/>
        <v>0</v>
      </c>
      <c r="RRE57" s="389"/>
      <c r="RRF57" s="389"/>
      <c r="RRG57" s="389"/>
      <c r="RRH57" s="389"/>
      <c r="RRI57" s="389"/>
      <c r="RRJ57" s="389"/>
      <c r="RRK57" s="389"/>
      <c r="RRL57" s="389"/>
      <c r="RRM57" s="389"/>
      <c r="RRN57" s="389"/>
      <c r="RRO57" s="390">
        <f t="shared" ref="RRO57:RRT57" si="796">RRO58-RRO61</f>
        <v>0</v>
      </c>
      <c r="RRP57" s="390">
        <f t="shared" si="796"/>
        <v>0</v>
      </c>
      <c r="RRQ57" s="390">
        <f t="shared" si="796"/>
        <v>0</v>
      </c>
      <c r="RRR57" s="390">
        <f t="shared" si="796"/>
        <v>0</v>
      </c>
      <c r="RRS57" s="390">
        <f t="shared" si="796"/>
        <v>0</v>
      </c>
      <c r="RRT57" s="390">
        <f t="shared" si="796"/>
        <v>0</v>
      </c>
      <c r="RRU57" s="389"/>
      <c r="RRV57" s="389"/>
      <c r="RRW57" s="389"/>
      <c r="RRX57" s="389"/>
      <c r="RRY57" s="389"/>
      <c r="RRZ57" s="389"/>
      <c r="RSA57" s="389"/>
      <c r="RSB57" s="389"/>
      <c r="RSC57" s="389"/>
      <c r="RSD57" s="389"/>
      <c r="RSE57" s="390">
        <f t="shared" ref="RSE57:RSJ57" si="797">RSE58-RSE61</f>
        <v>0</v>
      </c>
      <c r="RSF57" s="390">
        <f t="shared" si="797"/>
        <v>0</v>
      </c>
      <c r="RSG57" s="390">
        <f t="shared" si="797"/>
        <v>0</v>
      </c>
      <c r="RSH57" s="390">
        <f t="shared" si="797"/>
        <v>0</v>
      </c>
      <c r="RSI57" s="390">
        <f t="shared" si="797"/>
        <v>0</v>
      </c>
      <c r="RSJ57" s="390">
        <f t="shared" si="797"/>
        <v>0</v>
      </c>
      <c r="RSK57" s="389"/>
      <c r="RSL57" s="389"/>
      <c r="RSM57" s="389"/>
      <c r="RSN57" s="389"/>
      <c r="RSO57" s="389"/>
      <c r="RSP57" s="389"/>
      <c r="RSQ57" s="389"/>
      <c r="RSR57" s="389"/>
      <c r="RSS57" s="389"/>
      <c r="RST57" s="389"/>
      <c r="RSU57" s="390">
        <f t="shared" ref="RSU57:RSZ57" si="798">RSU58-RSU61</f>
        <v>0</v>
      </c>
      <c r="RSV57" s="390">
        <f t="shared" si="798"/>
        <v>0</v>
      </c>
      <c r="RSW57" s="390">
        <f t="shared" si="798"/>
        <v>0</v>
      </c>
      <c r="RSX57" s="390">
        <f t="shared" si="798"/>
        <v>0</v>
      </c>
      <c r="RSY57" s="390">
        <f t="shared" si="798"/>
        <v>0</v>
      </c>
      <c r="RSZ57" s="390">
        <f t="shared" si="798"/>
        <v>0</v>
      </c>
      <c r="RTA57" s="389"/>
      <c r="RTB57" s="389"/>
      <c r="RTC57" s="389"/>
      <c r="RTD57" s="389"/>
      <c r="RTE57" s="389"/>
      <c r="RTF57" s="389"/>
      <c r="RTG57" s="389"/>
      <c r="RTH57" s="389"/>
      <c r="RTI57" s="389"/>
      <c r="RTJ57" s="389"/>
      <c r="RTK57" s="390">
        <f t="shared" ref="RTK57:RTP57" si="799">RTK58-RTK61</f>
        <v>0</v>
      </c>
      <c r="RTL57" s="390">
        <f t="shared" si="799"/>
        <v>0</v>
      </c>
      <c r="RTM57" s="390">
        <f t="shared" si="799"/>
        <v>0</v>
      </c>
      <c r="RTN57" s="390">
        <f t="shared" si="799"/>
        <v>0</v>
      </c>
      <c r="RTO57" s="390">
        <f t="shared" si="799"/>
        <v>0</v>
      </c>
      <c r="RTP57" s="390">
        <f t="shared" si="799"/>
        <v>0</v>
      </c>
      <c r="RTQ57" s="389"/>
      <c r="RTR57" s="389"/>
      <c r="RTS57" s="389"/>
      <c r="RTT57" s="389"/>
      <c r="RTU57" s="389"/>
      <c r="RTV57" s="389"/>
      <c r="RTW57" s="389"/>
      <c r="RTX57" s="389"/>
      <c r="RTY57" s="389"/>
      <c r="RTZ57" s="389"/>
      <c r="RUA57" s="390">
        <f t="shared" ref="RUA57:RUF57" si="800">RUA58-RUA61</f>
        <v>0</v>
      </c>
      <c r="RUB57" s="390">
        <f t="shared" si="800"/>
        <v>0</v>
      </c>
      <c r="RUC57" s="390">
        <f t="shared" si="800"/>
        <v>0</v>
      </c>
      <c r="RUD57" s="390">
        <f t="shared" si="800"/>
        <v>0</v>
      </c>
      <c r="RUE57" s="390">
        <f t="shared" si="800"/>
        <v>0</v>
      </c>
      <c r="RUF57" s="390">
        <f t="shared" si="800"/>
        <v>0</v>
      </c>
      <c r="RUG57" s="389"/>
      <c r="RUH57" s="389"/>
      <c r="RUI57" s="389"/>
      <c r="RUJ57" s="389"/>
      <c r="RUK57" s="389"/>
      <c r="RUL57" s="389"/>
      <c r="RUM57" s="389"/>
      <c r="RUN57" s="389"/>
      <c r="RUO57" s="389"/>
      <c r="RUP57" s="389"/>
      <c r="RUQ57" s="390">
        <f t="shared" ref="RUQ57:RUV57" si="801">RUQ58-RUQ61</f>
        <v>0</v>
      </c>
      <c r="RUR57" s="390">
        <f t="shared" si="801"/>
        <v>0</v>
      </c>
      <c r="RUS57" s="390">
        <f t="shared" si="801"/>
        <v>0</v>
      </c>
      <c r="RUT57" s="390">
        <f t="shared" si="801"/>
        <v>0</v>
      </c>
      <c r="RUU57" s="390">
        <f t="shared" si="801"/>
        <v>0</v>
      </c>
      <c r="RUV57" s="390">
        <f t="shared" si="801"/>
        <v>0</v>
      </c>
      <c r="RUW57" s="389"/>
      <c r="RUX57" s="389"/>
      <c r="RUY57" s="389"/>
      <c r="RUZ57" s="389"/>
      <c r="RVA57" s="389"/>
      <c r="RVB57" s="389"/>
      <c r="RVC57" s="389"/>
      <c r="RVD57" s="389"/>
      <c r="RVE57" s="389"/>
      <c r="RVF57" s="389"/>
      <c r="RVG57" s="390">
        <f t="shared" ref="RVG57:RVL57" si="802">RVG58-RVG61</f>
        <v>0</v>
      </c>
      <c r="RVH57" s="390">
        <f t="shared" si="802"/>
        <v>0</v>
      </c>
      <c r="RVI57" s="390">
        <f t="shared" si="802"/>
        <v>0</v>
      </c>
      <c r="RVJ57" s="390">
        <f t="shared" si="802"/>
        <v>0</v>
      </c>
      <c r="RVK57" s="390">
        <f t="shared" si="802"/>
        <v>0</v>
      </c>
      <c r="RVL57" s="390">
        <f t="shared" si="802"/>
        <v>0</v>
      </c>
      <c r="RVM57" s="389"/>
      <c r="RVN57" s="389"/>
      <c r="RVO57" s="389"/>
      <c r="RVP57" s="389"/>
      <c r="RVQ57" s="389"/>
      <c r="RVR57" s="389"/>
      <c r="RVS57" s="389"/>
      <c r="RVT57" s="389"/>
      <c r="RVU57" s="389"/>
      <c r="RVV57" s="389"/>
      <c r="RVW57" s="390">
        <f t="shared" ref="RVW57:RWB57" si="803">RVW58-RVW61</f>
        <v>0</v>
      </c>
      <c r="RVX57" s="390">
        <f t="shared" si="803"/>
        <v>0</v>
      </c>
      <c r="RVY57" s="390">
        <f t="shared" si="803"/>
        <v>0</v>
      </c>
      <c r="RVZ57" s="390">
        <f t="shared" si="803"/>
        <v>0</v>
      </c>
      <c r="RWA57" s="390">
        <f t="shared" si="803"/>
        <v>0</v>
      </c>
      <c r="RWB57" s="390">
        <f t="shared" si="803"/>
        <v>0</v>
      </c>
      <c r="RWC57" s="389"/>
      <c r="RWD57" s="389"/>
      <c r="RWE57" s="389"/>
      <c r="RWF57" s="389"/>
      <c r="RWG57" s="389"/>
      <c r="RWH57" s="389"/>
      <c r="RWI57" s="389"/>
      <c r="RWJ57" s="389"/>
      <c r="RWK57" s="389"/>
      <c r="RWL57" s="389"/>
      <c r="RWM57" s="390">
        <f t="shared" ref="RWM57:RWR57" si="804">RWM58-RWM61</f>
        <v>0</v>
      </c>
      <c r="RWN57" s="390">
        <f t="shared" si="804"/>
        <v>0</v>
      </c>
      <c r="RWO57" s="390">
        <f t="shared" si="804"/>
        <v>0</v>
      </c>
      <c r="RWP57" s="390">
        <f t="shared" si="804"/>
        <v>0</v>
      </c>
      <c r="RWQ57" s="390">
        <f t="shared" si="804"/>
        <v>0</v>
      </c>
      <c r="RWR57" s="390">
        <f t="shared" si="804"/>
        <v>0</v>
      </c>
      <c r="RWS57" s="389"/>
      <c r="RWT57" s="389"/>
      <c r="RWU57" s="389"/>
      <c r="RWV57" s="389"/>
      <c r="RWW57" s="389"/>
      <c r="RWX57" s="389"/>
      <c r="RWY57" s="389"/>
      <c r="RWZ57" s="389"/>
      <c r="RXA57" s="389"/>
      <c r="RXB57" s="389"/>
      <c r="RXC57" s="390">
        <f t="shared" ref="RXC57:RXH57" si="805">RXC58-RXC61</f>
        <v>0</v>
      </c>
      <c r="RXD57" s="390">
        <f t="shared" si="805"/>
        <v>0</v>
      </c>
      <c r="RXE57" s="390">
        <f t="shared" si="805"/>
        <v>0</v>
      </c>
      <c r="RXF57" s="390">
        <f t="shared" si="805"/>
        <v>0</v>
      </c>
      <c r="RXG57" s="390">
        <f t="shared" si="805"/>
        <v>0</v>
      </c>
      <c r="RXH57" s="390">
        <f t="shared" si="805"/>
        <v>0</v>
      </c>
      <c r="RXI57" s="389"/>
      <c r="RXJ57" s="389"/>
      <c r="RXK57" s="389"/>
      <c r="RXL57" s="389"/>
      <c r="RXM57" s="389"/>
      <c r="RXN57" s="389"/>
      <c r="RXO57" s="389"/>
      <c r="RXP57" s="389"/>
      <c r="RXQ57" s="389"/>
      <c r="RXR57" s="389"/>
      <c r="RXS57" s="390">
        <f t="shared" ref="RXS57:RXX57" si="806">RXS58-RXS61</f>
        <v>0</v>
      </c>
      <c r="RXT57" s="390">
        <f t="shared" si="806"/>
        <v>0</v>
      </c>
      <c r="RXU57" s="390">
        <f t="shared" si="806"/>
        <v>0</v>
      </c>
      <c r="RXV57" s="390">
        <f t="shared" si="806"/>
        <v>0</v>
      </c>
      <c r="RXW57" s="390">
        <f t="shared" si="806"/>
        <v>0</v>
      </c>
      <c r="RXX57" s="390">
        <f t="shared" si="806"/>
        <v>0</v>
      </c>
      <c r="RXY57" s="389"/>
      <c r="RXZ57" s="389"/>
      <c r="RYA57" s="389"/>
      <c r="RYB57" s="389"/>
      <c r="RYC57" s="389"/>
      <c r="RYD57" s="389"/>
      <c r="RYE57" s="389"/>
      <c r="RYF57" s="389"/>
      <c r="RYG57" s="389"/>
      <c r="RYH57" s="389"/>
      <c r="RYI57" s="390">
        <f t="shared" ref="RYI57:RYN57" si="807">RYI58-RYI61</f>
        <v>0</v>
      </c>
      <c r="RYJ57" s="390">
        <f t="shared" si="807"/>
        <v>0</v>
      </c>
      <c r="RYK57" s="390">
        <f t="shared" si="807"/>
        <v>0</v>
      </c>
      <c r="RYL57" s="390">
        <f t="shared" si="807"/>
        <v>0</v>
      </c>
      <c r="RYM57" s="390">
        <f t="shared" si="807"/>
        <v>0</v>
      </c>
      <c r="RYN57" s="390">
        <f t="shared" si="807"/>
        <v>0</v>
      </c>
      <c r="RYO57" s="389"/>
      <c r="RYP57" s="389"/>
      <c r="RYQ57" s="389"/>
      <c r="RYR57" s="389"/>
      <c r="RYS57" s="389"/>
      <c r="RYT57" s="389"/>
      <c r="RYU57" s="389"/>
      <c r="RYV57" s="389"/>
      <c r="RYW57" s="389"/>
      <c r="RYX57" s="389"/>
      <c r="RYY57" s="390">
        <f t="shared" ref="RYY57:RZD57" si="808">RYY58-RYY61</f>
        <v>0</v>
      </c>
      <c r="RYZ57" s="390">
        <f t="shared" si="808"/>
        <v>0</v>
      </c>
      <c r="RZA57" s="390">
        <f t="shared" si="808"/>
        <v>0</v>
      </c>
      <c r="RZB57" s="390">
        <f t="shared" si="808"/>
        <v>0</v>
      </c>
      <c r="RZC57" s="390">
        <f t="shared" si="808"/>
        <v>0</v>
      </c>
      <c r="RZD57" s="390">
        <f t="shared" si="808"/>
        <v>0</v>
      </c>
      <c r="RZE57" s="389"/>
      <c r="RZF57" s="389"/>
      <c r="RZG57" s="389"/>
      <c r="RZH57" s="389"/>
      <c r="RZI57" s="389"/>
      <c r="RZJ57" s="389"/>
      <c r="RZK57" s="389"/>
      <c r="RZL57" s="389"/>
      <c r="RZM57" s="389"/>
      <c r="RZN57" s="389"/>
      <c r="RZO57" s="390">
        <f t="shared" ref="RZO57:RZT57" si="809">RZO58-RZO61</f>
        <v>0</v>
      </c>
      <c r="RZP57" s="390">
        <f t="shared" si="809"/>
        <v>0</v>
      </c>
      <c r="RZQ57" s="390">
        <f t="shared" si="809"/>
        <v>0</v>
      </c>
      <c r="RZR57" s="390">
        <f t="shared" si="809"/>
        <v>0</v>
      </c>
      <c r="RZS57" s="390">
        <f t="shared" si="809"/>
        <v>0</v>
      </c>
      <c r="RZT57" s="390">
        <f t="shared" si="809"/>
        <v>0</v>
      </c>
      <c r="RZU57" s="389"/>
      <c r="RZV57" s="389"/>
      <c r="RZW57" s="389"/>
      <c r="RZX57" s="389"/>
      <c r="RZY57" s="389"/>
      <c r="RZZ57" s="389"/>
      <c r="SAA57" s="389"/>
      <c r="SAB57" s="389"/>
      <c r="SAC57" s="389"/>
      <c r="SAD57" s="389"/>
      <c r="SAE57" s="390">
        <f t="shared" ref="SAE57:SAJ57" si="810">SAE58-SAE61</f>
        <v>0</v>
      </c>
      <c r="SAF57" s="390">
        <f t="shared" si="810"/>
        <v>0</v>
      </c>
      <c r="SAG57" s="390">
        <f t="shared" si="810"/>
        <v>0</v>
      </c>
      <c r="SAH57" s="390">
        <f t="shared" si="810"/>
        <v>0</v>
      </c>
      <c r="SAI57" s="390">
        <f t="shared" si="810"/>
        <v>0</v>
      </c>
      <c r="SAJ57" s="390">
        <f t="shared" si="810"/>
        <v>0</v>
      </c>
      <c r="SAK57" s="389"/>
      <c r="SAL57" s="389"/>
      <c r="SAM57" s="389"/>
      <c r="SAN57" s="389"/>
      <c r="SAO57" s="389"/>
      <c r="SAP57" s="389"/>
      <c r="SAQ57" s="389"/>
      <c r="SAR57" s="389"/>
      <c r="SAS57" s="389"/>
      <c r="SAT57" s="389"/>
      <c r="SAU57" s="390">
        <f t="shared" ref="SAU57:SAZ57" si="811">SAU58-SAU61</f>
        <v>0</v>
      </c>
      <c r="SAV57" s="390">
        <f t="shared" si="811"/>
        <v>0</v>
      </c>
      <c r="SAW57" s="390">
        <f t="shared" si="811"/>
        <v>0</v>
      </c>
      <c r="SAX57" s="390">
        <f t="shared" si="811"/>
        <v>0</v>
      </c>
      <c r="SAY57" s="390">
        <f t="shared" si="811"/>
        <v>0</v>
      </c>
      <c r="SAZ57" s="390">
        <f t="shared" si="811"/>
        <v>0</v>
      </c>
      <c r="SBA57" s="389"/>
      <c r="SBB57" s="389"/>
      <c r="SBC57" s="389"/>
      <c r="SBD57" s="389"/>
      <c r="SBE57" s="389"/>
      <c r="SBF57" s="389"/>
      <c r="SBG57" s="389"/>
      <c r="SBH57" s="389"/>
      <c r="SBI57" s="389"/>
      <c r="SBJ57" s="389"/>
      <c r="SBK57" s="390">
        <f t="shared" ref="SBK57:SBP57" si="812">SBK58-SBK61</f>
        <v>0</v>
      </c>
      <c r="SBL57" s="390">
        <f t="shared" si="812"/>
        <v>0</v>
      </c>
      <c r="SBM57" s="390">
        <f t="shared" si="812"/>
        <v>0</v>
      </c>
      <c r="SBN57" s="390">
        <f t="shared" si="812"/>
        <v>0</v>
      </c>
      <c r="SBO57" s="390">
        <f t="shared" si="812"/>
        <v>0</v>
      </c>
      <c r="SBP57" s="390">
        <f t="shared" si="812"/>
        <v>0</v>
      </c>
      <c r="SBQ57" s="389"/>
      <c r="SBR57" s="389"/>
      <c r="SBS57" s="389"/>
      <c r="SBT57" s="389"/>
      <c r="SBU57" s="389"/>
      <c r="SBV57" s="389"/>
      <c r="SBW57" s="389"/>
      <c r="SBX57" s="389"/>
      <c r="SBY57" s="389"/>
      <c r="SBZ57" s="389"/>
      <c r="SCA57" s="390">
        <f t="shared" ref="SCA57:SCF57" si="813">SCA58-SCA61</f>
        <v>0</v>
      </c>
      <c r="SCB57" s="390">
        <f t="shared" si="813"/>
        <v>0</v>
      </c>
      <c r="SCC57" s="390">
        <f t="shared" si="813"/>
        <v>0</v>
      </c>
      <c r="SCD57" s="390">
        <f t="shared" si="813"/>
        <v>0</v>
      </c>
      <c r="SCE57" s="390">
        <f t="shared" si="813"/>
        <v>0</v>
      </c>
      <c r="SCF57" s="390">
        <f t="shared" si="813"/>
        <v>0</v>
      </c>
      <c r="SCG57" s="389"/>
      <c r="SCH57" s="389"/>
      <c r="SCI57" s="389"/>
      <c r="SCJ57" s="389"/>
      <c r="SCK57" s="389"/>
      <c r="SCL57" s="389"/>
      <c r="SCM57" s="389"/>
      <c r="SCN57" s="389"/>
      <c r="SCO57" s="389"/>
      <c r="SCP57" s="389"/>
      <c r="SCQ57" s="390">
        <f t="shared" ref="SCQ57:SCV57" si="814">SCQ58-SCQ61</f>
        <v>0</v>
      </c>
      <c r="SCR57" s="390">
        <f t="shared" si="814"/>
        <v>0</v>
      </c>
      <c r="SCS57" s="390">
        <f t="shared" si="814"/>
        <v>0</v>
      </c>
      <c r="SCT57" s="390">
        <f t="shared" si="814"/>
        <v>0</v>
      </c>
      <c r="SCU57" s="390">
        <f t="shared" si="814"/>
        <v>0</v>
      </c>
      <c r="SCV57" s="390">
        <f t="shared" si="814"/>
        <v>0</v>
      </c>
      <c r="SCW57" s="389"/>
      <c r="SCX57" s="389"/>
      <c r="SCY57" s="389"/>
      <c r="SCZ57" s="389"/>
      <c r="SDA57" s="389"/>
      <c r="SDB57" s="389"/>
      <c r="SDC57" s="389"/>
      <c r="SDD57" s="389"/>
      <c r="SDE57" s="389"/>
      <c r="SDF57" s="389"/>
      <c r="SDG57" s="390">
        <f t="shared" ref="SDG57:SDL57" si="815">SDG58-SDG61</f>
        <v>0</v>
      </c>
      <c r="SDH57" s="390">
        <f t="shared" si="815"/>
        <v>0</v>
      </c>
      <c r="SDI57" s="390">
        <f t="shared" si="815"/>
        <v>0</v>
      </c>
      <c r="SDJ57" s="390">
        <f t="shared" si="815"/>
        <v>0</v>
      </c>
      <c r="SDK57" s="390">
        <f t="shared" si="815"/>
        <v>0</v>
      </c>
      <c r="SDL57" s="390">
        <f t="shared" si="815"/>
        <v>0</v>
      </c>
      <c r="SDM57" s="389"/>
      <c r="SDN57" s="389"/>
      <c r="SDO57" s="389"/>
      <c r="SDP57" s="389"/>
      <c r="SDQ57" s="389"/>
      <c r="SDR57" s="389"/>
      <c r="SDS57" s="389"/>
      <c r="SDT57" s="389"/>
      <c r="SDU57" s="389"/>
      <c r="SDV57" s="389"/>
      <c r="SDW57" s="390">
        <f t="shared" ref="SDW57:SEB57" si="816">SDW58-SDW61</f>
        <v>0</v>
      </c>
      <c r="SDX57" s="390">
        <f t="shared" si="816"/>
        <v>0</v>
      </c>
      <c r="SDY57" s="390">
        <f t="shared" si="816"/>
        <v>0</v>
      </c>
      <c r="SDZ57" s="390">
        <f t="shared" si="816"/>
        <v>0</v>
      </c>
      <c r="SEA57" s="390">
        <f t="shared" si="816"/>
        <v>0</v>
      </c>
      <c r="SEB57" s="390">
        <f t="shared" si="816"/>
        <v>0</v>
      </c>
      <c r="SEC57" s="389"/>
      <c r="SED57" s="389"/>
      <c r="SEE57" s="389"/>
      <c r="SEF57" s="389"/>
      <c r="SEG57" s="389"/>
      <c r="SEH57" s="389"/>
      <c r="SEI57" s="389"/>
      <c r="SEJ57" s="389"/>
      <c r="SEK57" s="389"/>
      <c r="SEL57" s="389"/>
      <c r="SEM57" s="390">
        <f t="shared" ref="SEM57:SER57" si="817">SEM58-SEM61</f>
        <v>0</v>
      </c>
      <c r="SEN57" s="390">
        <f t="shared" si="817"/>
        <v>0</v>
      </c>
      <c r="SEO57" s="390">
        <f t="shared" si="817"/>
        <v>0</v>
      </c>
      <c r="SEP57" s="390">
        <f t="shared" si="817"/>
        <v>0</v>
      </c>
      <c r="SEQ57" s="390">
        <f t="shared" si="817"/>
        <v>0</v>
      </c>
      <c r="SER57" s="390">
        <f t="shared" si="817"/>
        <v>0</v>
      </c>
      <c r="SES57" s="389"/>
      <c r="SET57" s="389"/>
      <c r="SEU57" s="389"/>
      <c r="SEV57" s="389"/>
      <c r="SEW57" s="389"/>
      <c r="SEX57" s="389"/>
      <c r="SEY57" s="389"/>
      <c r="SEZ57" s="389"/>
      <c r="SFA57" s="389"/>
      <c r="SFB57" s="389"/>
      <c r="SFC57" s="390">
        <f t="shared" ref="SFC57:SFH57" si="818">SFC58-SFC61</f>
        <v>0</v>
      </c>
      <c r="SFD57" s="390">
        <f t="shared" si="818"/>
        <v>0</v>
      </c>
      <c r="SFE57" s="390">
        <f t="shared" si="818"/>
        <v>0</v>
      </c>
      <c r="SFF57" s="390">
        <f t="shared" si="818"/>
        <v>0</v>
      </c>
      <c r="SFG57" s="390">
        <f t="shared" si="818"/>
        <v>0</v>
      </c>
      <c r="SFH57" s="390">
        <f t="shared" si="818"/>
        <v>0</v>
      </c>
      <c r="SFI57" s="389"/>
      <c r="SFJ57" s="389"/>
      <c r="SFK57" s="389"/>
      <c r="SFL57" s="389"/>
      <c r="SFM57" s="389"/>
      <c r="SFN57" s="389"/>
      <c r="SFO57" s="389"/>
      <c r="SFP57" s="389"/>
      <c r="SFQ57" s="389"/>
      <c r="SFR57" s="389"/>
      <c r="SFS57" s="390">
        <f t="shared" ref="SFS57:SFX57" si="819">SFS58-SFS61</f>
        <v>0</v>
      </c>
      <c r="SFT57" s="390">
        <f t="shared" si="819"/>
        <v>0</v>
      </c>
      <c r="SFU57" s="390">
        <f t="shared" si="819"/>
        <v>0</v>
      </c>
      <c r="SFV57" s="390">
        <f t="shared" si="819"/>
        <v>0</v>
      </c>
      <c r="SFW57" s="390">
        <f t="shared" si="819"/>
        <v>0</v>
      </c>
      <c r="SFX57" s="390">
        <f t="shared" si="819"/>
        <v>0</v>
      </c>
      <c r="SFY57" s="389"/>
      <c r="SFZ57" s="389"/>
      <c r="SGA57" s="389"/>
      <c r="SGB57" s="389"/>
      <c r="SGC57" s="389"/>
      <c r="SGD57" s="389"/>
      <c r="SGE57" s="389"/>
      <c r="SGF57" s="389"/>
      <c r="SGG57" s="389"/>
      <c r="SGH57" s="389"/>
      <c r="SGI57" s="390">
        <f t="shared" ref="SGI57:SGN57" si="820">SGI58-SGI61</f>
        <v>0</v>
      </c>
      <c r="SGJ57" s="390">
        <f t="shared" si="820"/>
        <v>0</v>
      </c>
      <c r="SGK57" s="390">
        <f t="shared" si="820"/>
        <v>0</v>
      </c>
      <c r="SGL57" s="390">
        <f t="shared" si="820"/>
        <v>0</v>
      </c>
      <c r="SGM57" s="390">
        <f t="shared" si="820"/>
        <v>0</v>
      </c>
      <c r="SGN57" s="390">
        <f t="shared" si="820"/>
        <v>0</v>
      </c>
      <c r="SGO57" s="389"/>
      <c r="SGP57" s="389"/>
      <c r="SGQ57" s="389"/>
      <c r="SGR57" s="389"/>
      <c r="SGS57" s="389"/>
      <c r="SGT57" s="389"/>
      <c r="SGU57" s="389"/>
      <c r="SGV57" s="389"/>
      <c r="SGW57" s="389"/>
      <c r="SGX57" s="389"/>
      <c r="SGY57" s="390">
        <f t="shared" ref="SGY57:SHD57" si="821">SGY58-SGY61</f>
        <v>0</v>
      </c>
      <c r="SGZ57" s="390">
        <f t="shared" si="821"/>
        <v>0</v>
      </c>
      <c r="SHA57" s="390">
        <f t="shared" si="821"/>
        <v>0</v>
      </c>
      <c r="SHB57" s="390">
        <f t="shared" si="821"/>
        <v>0</v>
      </c>
      <c r="SHC57" s="390">
        <f t="shared" si="821"/>
        <v>0</v>
      </c>
      <c r="SHD57" s="390">
        <f t="shared" si="821"/>
        <v>0</v>
      </c>
      <c r="SHE57" s="389"/>
      <c r="SHF57" s="389"/>
      <c r="SHG57" s="389"/>
      <c r="SHH57" s="389"/>
      <c r="SHI57" s="389"/>
      <c r="SHJ57" s="389"/>
      <c r="SHK57" s="389"/>
      <c r="SHL57" s="389"/>
      <c r="SHM57" s="389"/>
      <c r="SHN57" s="389"/>
      <c r="SHO57" s="390">
        <f t="shared" ref="SHO57:SHT57" si="822">SHO58-SHO61</f>
        <v>0</v>
      </c>
      <c r="SHP57" s="390">
        <f t="shared" si="822"/>
        <v>0</v>
      </c>
      <c r="SHQ57" s="390">
        <f t="shared" si="822"/>
        <v>0</v>
      </c>
      <c r="SHR57" s="390">
        <f t="shared" si="822"/>
        <v>0</v>
      </c>
      <c r="SHS57" s="390">
        <f t="shared" si="822"/>
        <v>0</v>
      </c>
      <c r="SHT57" s="390">
        <f t="shared" si="822"/>
        <v>0</v>
      </c>
      <c r="SHU57" s="389"/>
      <c r="SHV57" s="389"/>
      <c r="SHW57" s="389"/>
      <c r="SHX57" s="389"/>
      <c r="SHY57" s="389"/>
      <c r="SHZ57" s="389"/>
      <c r="SIA57" s="389"/>
      <c r="SIB57" s="389"/>
      <c r="SIC57" s="389"/>
      <c r="SID57" s="389"/>
      <c r="SIE57" s="390">
        <f t="shared" ref="SIE57:SIJ57" si="823">SIE58-SIE61</f>
        <v>0</v>
      </c>
      <c r="SIF57" s="390">
        <f t="shared" si="823"/>
        <v>0</v>
      </c>
      <c r="SIG57" s="390">
        <f t="shared" si="823"/>
        <v>0</v>
      </c>
      <c r="SIH57" s="390">
        <f t="shared" si="823"/>
        <v>0</v>
      </c>
      <c r="SII57" s="390">
        <f t="shared" si="823"/>
        <v>0</v>
      </c>
      <c r="SIJ57" s="390">
        <f t="shared" si="823"/>
        <v>0</v>
      </c>
      <c r="SIK57" s="389"/>
      <c r="SIL57" s="389"/>
      <c r="SIM57" s="389"/>
      <c r="SIN57" s="389"/>
      <c r="SIO57" s="389"/>
      <c r="SIP57" s="389"/>
      <c r="SIQ57" s="389"/>
      <c r="SIR57" s="389"/>
      <c r="SIS57" s="389"/>
      <c r="SIT57" s="389"/>
      <c r="SIU57" s="390">
        <f t="shared" ref="SIU57:SIZ57" si="824">SIU58-SIU61</f>
        <v>0</v>
      </c>
      <c r="SIV57" s="390">
        <f t="shared" si="824"/>
        <v>0</v>
      </c>
      <c r="SIW57" s="390">
        <f t="shared" si="824"/>
        <v>0</v>
      </c>
      <c r="SIX57" s="390">
        <f t="shared" si="824"/>
        <v>0</v>
      </c>
      <c r="SIY57" s="390">
        <f t="shared" si="824"/>
        <v>0</v>
      </c>
      <c r="SIZ57" s="390">
        <f t="shared" si="824"/>
        <v>0</v>
      </c>
      <c r="SJA57" s="389"/>
      <c r="SJB57" s="389"/>
      <c r="SJC57" s="389"/>
      <c r="SJD57" s="389"/>
      <c r="SJE57" s="389"/>
      <c r="SJF57" s="389"/>
      <c r="SJG57" s="389"/>
      <c r="SJH57" s="389"/>
      <c r="SJI57" s="389"/>
      <c r="SJJ57" s="389"/>
      <c r="SJK57" s="390">
        <f t="shared" ref="SJK57:SJP57" si="825">SJK58-SJK61</f>
        <v>0</v>
      </c>
      <c r="SJL57" s="390">
        <f t="shared" si="825"/>
        <v>0</v>
      </c>
      <c r="SJM57" s="390">
        <f t="shared" si="825"/>
        <v>0</v>
      </c>
      <c r="SJN57" s="390">
        <f t="shared" si="825"/>
        <v>0</v>
      </c>
      <c r="SJO57" s="390">
        <f t="shared" si="825"/>
        <v>0</v>
      </c>
      <c r="SJP57" s="390">
        <f t="shared" si="825"/>
        <v>0</v>
      </c>
      <c r="SJQ57" s="389"/>
      <c r="SJR57" s="389"/>
      <c r="SJS57" s="389"/>
      <c r="SJT57" s="389"/>
      <c r="SJU57" s="389"/>
      <c r="SJV57" s="389"/>
      <c r="SJW57" s="389"/>
      <c r="SJX57" s="389"/>
      <c r="SJY57" s="389"/>
      <c r="SJZ57" s="389"/>
      <c r="SKA57" s="390">
        <f t="shared" ref="SKA57:SKF57" si="826">SKA58-SKA61</f>
        <v>0</v>
      </c>
      <c r="SKB57" s="390">
        <f t="shared" si="826"/>
        <v>0</v>
      </c>
      <c r="SKC57" s="390">
        <f t="shared" si="826"/>
        <v>0</v>
      </c>
      <c r="SKD57" s="390">
        <f t="shared" si="826"/>
        <v>0</v>
      </c>
      <c r="SKE57" s="390">
        <f t="shared" si="826"/>
        <v>0</v>
      </c>
      <c r="SKF57" s="390">
        <f t="shared" si="826"/>
        <v>0</v>
      </c>
      <c r="SKG57" s="389"/>
      <c r="SKH57" s="389"/>
      <c r="SKI57" s="389"/>
      <c r="SKJ57" s="389"/>
      <c r="SKK57" s="389"/>
      <c r="SKL57" s="389"/>
      <c r="SKM57" s="389"/>
      <c r="SKN57" s="389"/>
      <c r="SKO57" s="389"/>
      <c r="SKP57" s="389"/>
      <c r="SKQ57" s="390">
        <f t="shared" ref="SKQ57:SKV57" si="827">SKQ58-SKQ61</f>
        <v>0</v>
      </c>
      <c r="SKR57" s="390">
        <f t="shared" si="827"/>
        <v>0</v>
      </c>
      <c r="SKS57" s="390">
        <f t="shared" si="827"/>
        <v>0</v>
      </c>
      <c r="SKT57" s="390">
        <f t="shared" si="827"/>
        <v>0</v>
      </c>
      <c r="SKU57" s="390">
        <f t="shared" si="827"/>
        <v>0</v>
      </c>
      <c r="SKV57" s="390">
        <f t="shared" si="827"/>
        <v>0</v>
      </c>
      <c r="SKW57" s="389"/>
      <c r="SKX57" s="389"/>
      <c r="SKY57" s="389"/>
      <c r="SKZ57" s="389"/>
      <c r="SLA57" s="389"/>
      <c r="SLB57" s="389"/>
      <c r="SLC57" s="389"/>
      <c r="SLD57" s="389"/>
      <c r="SLE57" s="389"/>
      <c r="SLF57" s="389"/>
      <c r="SLG57" s="390">
        <f t="shared" ref="SLG57:SLL57" si="828">SLG58-SLG61</f>
        <v>0</v>
      </c>
      <c r="SLH57" s="390">
        <f t="shared" si="828"/>
        <v>0</v>
      </c>
      <c r="SLI57" s="390">
        <f t="shared" si="828"/>
        <v>0</v>
      </c>
      <c r="SLJ57" s="390">
        <f t="shared" si="828"/>
        <v>0</v>
      </c>
      <c r="SLK57" s="390">
        <f t="shared" si="828"/>
        <v>0</v>
      </c>
      <c r="SLL57" s="390">
        <f t="shared" si="828"/>
        <v>0</v>
      </c>
      <c r="SLM57" s="389"/>
      <c r="SLN57" s="389"/>
      <c r="SLO57" s="389"/>
      <c r="SLP57" s="389"/>
      <c r="SLQ57" s="389"/>
      <c r="SLR57" s="389"/>
      <c r="SLS57" s="389"/>
      <c r="SLT57" s="389"/>
      <c r="SLU57" s="389"/>
      <c r="SLV57" s="389"/>
      <c r="SLW57" s="390">
        <f t="shared" ref="SLW57:SMB57" si="829">SLW58-SLW61</f>
        <v>0</v>
      </c>
      <c r="SLX57" s="390">
        <f t="shared" si="829"/>
        <v>0</v>
      </c>
      <c r="SLY57" s="390">
        <f t="shared" si="829"/>
        <v>0</v>
      </c>
      <c r="SLZ57" s="390">
        <f t="shared" si="829"/>
        <v>0</v>
      </c>
      <c r="SMA57" s="390">
        <f t="shared" si="829"/>
        <v>0</v>
      </c>
      <c r="SMB57" s="390">
        <f t="shared" si="829"/>
        <v>0</v>
      </c>
      <c r="SMC57" s="389"/>
      <c r="SMD57" s="389"/>
      <c r="SME57" s="389"/>
      <c r="SMF57" s="389"/>
      <c r="SMG57" s="389"/>
      <c r="SMH57" s="389"/>
      <c r="SMI57" s="389"/>
      <c r="SMJ57" s="389"/>
      <c r="SMK57" s="389"/>
      <c r="SML57" s="389"/>
      <c r="SMM57" s="390">
        <f t="shared" ref="SMM57:SMR57" si="830">SMM58-SMM61</f>
        <v>0</v>
      </c>
      <c r="SMN57" s="390">
        <f t="shared" si="830"/>
        <v>0</v>
      </c>
      <c r="SMO57" s="390">
        <f t="shared" si="830"/>
        <v>0</v>
      </c>
      <c r="SMP57" s="390">
        <f t="shared" si="830"/>
        <v>0</v>
      </c>
      <c r="SMQ57" s="390">
        <f t="shared" si="830"/>
        <v>0</v>
      </c>
      <c r="SMR57" s="390">
        <f t="shared" si="830"/>
        <v>0</v>
      </c>
      <c r="SMS57" s="389"/>
      <c r="SMT57" s="389"/>
      <c r="SMU57" s="389"/>
      <c r="SMV57" s="389"/>
      <c r="SMW57" s="389"/>
      <c r="SMX57" s="389"/>
      <c r="SMY57" s="389"/>
      <c r="SMZ57" s="389"/>
      <c r="SNA57" s="389"/>
      <c r="SNB57" s="389"/>
      <c r="SNC57" s="390">
        <f t="shared" ref="SNC57:SNH57" si="831">SNC58-SNC61</f>
        <v>0</v>
      </c>
      <c r="SND57" s="390">
        <f t="shared" si="831"/>
        <v>0</v>
      </c>
      <c r="SNE57" s="390">
        <f t="shared" si="831"/>
        <v>0</v>
      </c>
      <c r="SNF57" s="390">
        <f t="shared" si="831"/>
        <v>0</v>
      </c>
      <c r="SNG57" s="390">
        <f t="shared" si="831"/>
        <v>0</v>
      </c>
      <c r="SNH57" s="390">
        <f t="shared" si="831"/>
        <v>0</v>
      </c>
      <c r="SNI57" s="389"/>
      <c r="SNJ57" s="389"/>
      <c r="SNK57" s="389"/>
      <c r="SNL57" s="389"/>
      <c r="SNM57" s="389"/>
      <c r="SNN57" s="389"/>
      <c r="SNO57" s="389"/>
      <c r="SNP57" s="389"/>
      <c r="SNQ57" s="389"/>
      <c r="SNR57" s="389"/>
      <c r="SNS57" s="390">
        <f t="shared" ref="SNS57:SNX57" si="832">SNS58-SNS61</f>
        <v>0</v>
      </c>
      <c r="SNT57" s="390">
        <f t="shared" si="832"/>
        <v>0</v>
      </c>
      <c r="SNU57" s="390">
        <f t="shared" si="832"/>
        <v>0</v>
      </c>
      <c r="SNV57" s="390">
        <f t="shared" si="832"/>
        <v>0</v>
      </c>
      <c r="SNW57" s="390">
        <f t="shared" si="832"/>
        <v>0</v>
      </c>
      <c r="SNX57" s="390">
        <f t="shared" si="832"/>
        <v>0</v>
      </c>
      <c r="SNY57" s="389"/>
      <c r="SNZ57" s="389"/>
      <c r="SOA57" s="389"/>
      <c r="SOB57" s="389"/>
      <c r="SOC57" s="389"/>
      <c r="SOD57" s="389"/>
      <c r="SOE57" s="389"/>
      <c r="SOF57" s="389"/>
      <c r="SOG57" s="389"/>
      <c r="SOH57" s="389"/>
      <c r="SOI57" s="390">
        <f t="shared" ref="SOI57:SON57" si="833">SOI58-SOI61</f>
        <v>0</v>
      </c>
      <c r="SOJ57" s="390">
        <f t="shared" si="833"/>
        <v>0</v>
      </c>
      <c r="SOK57" s="390">
        <f t="shared" si="833"/>
        <v>0</v>
      </c>
      <c r="SOL57" s="390">
        <f t="shared" si="833"/>
        <v>0</v>
      </c>
      <c r="SOM57" s="390">
        <f t="shared" si="833"/>
        <v>0</v>
      </c>
      <c r="SON57" s="390">
        <f t="shared" si="833"/>
        <v>0</v>
      </c>
      <c r="SOO57" s="389"/>
      <c r="SOP57" s="389"/>
      <c r="SOQ57" s="389"/>
      <c r="SOR57" s="389"/>
      <c r="SOS57" s="389"/>
      <c r="SOT57" s="389"/>
      <c r="SOU57" s="389"/>
      <c r="SOV57" s="389"/>
      <c r="SOW57" s="389"/>
      <c r="SOX57" s="389"/>
      <c r="SOY57" s="390">
        <f t="shared" ref="SOY57:SPD57" si="834">SOY58-SOY61</f>
        <v>0</v>
      </c>
      <c r="SOZ57" s="390">
        <f t="shared" si="834"/>
        <v>0</v>
      </c>
      <c r="SPA57" s="390">
        <f t="shared" si="834"/>
        <v>0</v>
      </c>
      <c r="SPB57" s="390">
        <f t="shared" si="834"/>
        <v>0</v>
      </c>
      <c r="SPC57" s="390">
        <f t="shared" si="834"/>
        <v>0</v>
      </c>
      <c r="SPD57" s="390">
        <f t="shared" si="834"/>
        <v>0</v>
      </c>
      <c r="SPE57" s="389"/>
      <c r="SPF57" s="389"/>
      <c r="SPG57" s="389"/>
      <c r="SPH57" s="389"/>
      <c r="SPI57" s="389"/>
      <c r="SPJ57" s="389"/>
      <c r="SPK57" s="389"/>
      <c r="SPL57" s="389"/>
      <c r="SPM57" s="389"/>
      <c r="SPN57" s="389"/>
      <c r="SPO57" s="390">
        <f t="shared" ref="SPO57:SPT57" si="835">SPO58-SPO61</f>
        <v>0</v>
      </c>
      <c r="SPP57" s="390">
        <f t="shared" si="835"/>
        <v>0</v>
      </c>
      <c r="SPQ57" s="390">
        <f t="shared" si="835"/>
        <v>0</v>
      </c>
      <c r="SPR57" s="390">
        <f t="shared" si="835"/>
        <v>0</v>
      </c>
      <c r="SPS57" s="390">
        <f t="shared" si="835"/>
        <v>0</v>
      </c>
      <c r="SPT57" s="390">
        <f t="shared" si="835"/>
        <v>0</v>
      </c>
      <c r="SPU57" s="389"/>
      <c r="SPV57" s="389"/>
      <c r="SPW57" s="389"/>
      <c r="SPX57" s="389"/>
      <c r="SPY57" s="389"/>
      <c r="SPZ57" s="389"/>
      <c r="SQA57" s="389"/>
      <c r="SQB57" s="389"/>
      <c r="SQC57" s="389"/>
      <c r="SQD57" s="389"/>
      <c r="SQE57" s="390">
        <f t="shared" ref="SQE57:SQJ57" si="836">SQE58-SQE61</f>
        <v>0</v>
      </c>
      <c r="SQF57" s="390">
        <f t="shared" si="836"/>
        <v>0</v>
      </c>
      <c r="SQG57" s="390">
        <f t="shared" si="836"/>
        <v>0</v>
      </c>
      <c r="SQH57" s="390">
        <f t="shared" si="836"/>
        <v>0</v>
      </c>
      <c r="SQI57" s="390">
        <f t="shared" si="836"/>
        <v>0</v>
      </c>
      <c r="SQJ57" s="390">
        <f t="shared" si="836"/>
        <v>0</v>
      </c>
      <c r="SQK57" s="389"/>
      <c r="SQL57" s="389"/>
      <c r="SQM57" s="389"/>
      <c r="SQN57" s="389"/>
      <c r="SQO57" s="389"/>
      <c r="SQP57" s="389"/>
      <c r="SQQ57" s="389"/>
      <c r="SQR57" s="389"/>
      <c r="SQS57" s="389"/>
      <c r="SQT57" s="389"/>
      <c r="SQU57" s="390">
        <f t="shared" ref="SQU57:SQZ57" si="837">SQU58-SQU61</f>
        <v>0</v>
      </c>
      <c r="SQV57" s="390">
        <f t="shared" si="837"/>
        <v>0</v>
      </c>
      <c r="SQW57" s="390">
        <f t="shared" si="837"/>
        <v>0</v>
      </c>
      <c r="SQX57" s="390">
        <f t="shared" si="837"/>
        <v>0</v>
      </c>
      <c r="SQY57" s="390">
        <f t="shared" si="837"/>
        <v>0</v>
      </c>
      <c r="SQZ57" s="390">
        <f t="shared" si="837"/>
        <v>0</v>
      </c>
      <c r="SRA57" s="389"/>
      <c r="SRB57" s="389"/>
      <c r="SRC57" s="389"/>
      <c r="SRD57" s="389"/>
      <c r="SRE57" s="389"/>
      <c r="SRF57" s="389"/>
      <c r="SRG57" s="389"/>
      <c r="SRH57" s="389"/>
      <c r="SRI57" s="389"/>
      <c r="SRJ57" s="389"/>
      <c r="SRK57" s="390">
        <f t="shared" ref="SRK57:SRP57" si="838">SRK58-SRK61</f>
        <v>0</v>
      </c>
      <c r="SRL57" s="390">
        <f t="shared" si="838"/>
        <v>0</v>
      </c>
      <c r="SRM57" s="390">
        <f t="shared" si="838"/>
        <v>0</v>
      </c>
      <c r="SRN57" s="390">
        <f t="shared" si="838"/>
        <v>0</v>
      </c>
      <c r="SRO57" s="390">
        <f t="shared" si="838"/>
        <v>0</v>
      </c>
      <c r="SRP57" s="390">
        <f t="shared" si="838"/>
        <v>0</v>
      </c>
      <c r="SRQ57" s="389"/>
      <c r="SRR57" s="389"/>
      <c r="SRS57" s="389"/>
      <c r="SRT57" s="389"/>
      <c r="SRU57" s="389"/>
      <c r="SRV57" s="389"/>
      <c r="SRW57" s="389"/>
      <c r="SRX57" s="389"/>
      <c r="SRY57" s="389"/>
      <c r="SRZ57" s="389"/>
      <c r="SSA57" s="390">
        <f t="shared" ref="SSA57:SSF57" si="839">SSA58-SSA61</f>
        <v>0</v>
      </c>
      <c r="SSB57" s="390">
        <f t="shared" si="839"/>
        <v>0</v>
      </c>
      <c r="SSC57" s="390">
        <f t="shared" si="839"/>
        <v>0</v>
      </c>
      <c r="SSD57" s="390">
        <f t="shared" si="839"/>
        <v>0</v>
      </c>
      <c r="SSE57" s="390">
        <f t="shared" si="839"/>
        <v>0</v>
      </c>
      <c r="SSF57" s="390">
        <f t="shared" si="839"/>
        <v>0</v>
      </c>
      <c r="SSG57" s="389"/>
      <c r="SSH57" s="389"/>
      <c r="SSI57" s="389"/>
      <c r="SSJ57" s="389"/>
      <c r="SSK57" s="389"/>
      <c r="SSL57" s="389"/>
      <c r="SSM57" s="389"/>
      <c r="SSN57" s="389"/>
      <c r="SSO57" s="389"/>
      <c r="SSP57" s="389"/>
      <c r="SSQ57" s="390">
        <f t="shared" ref="SSQ57:SSV57" si="840">SSQ58-SSQ61</f>
        <v>0</v>
      </c>
      <c r="SSR57" s="390">
        <f t="shared" si="840"/>
        <v>0</v>
      </c>
      <c r="SSS57" s="390">
        <f t="shared" si="840"/>
        <v>0</v>
      </c>
      <c r="SST57" s="390">
        <f t="shared" si="840"/>
        <v>0</v>
      </c>
      <c r="SSU57" s="390">
        <f t="shared" si="840"/>
        <v>0</v>
      </c>
      <c r="SSV57" s="390">
        <f t="shared" si="840"/>
        <v>0</v>
      </c>
      <c r="SSW57" s="389"/>
      <c r="SSX57" s="389"/>
      <c r="SSY57" s="389"/>
      <c r="SSZ57" s="389"/>
      <c r="STA57" s="389"/>
      <c r="STB57" s="389"/>
      <c r="STC57" s="389"/>
      <c r="STD57" s="389"/>
      <c r="STE57" s="389"/>
      <c r="STF57" s="389"/>
      <c r="STG57" s="390">
        <f t="shared" ref="STG57:STL57" si="841">STG58-STG61</f>
        <v>0</v>
      </c>
      <c r="STH57" s="390">
        <f t="shared" si="841"/>
        <v>0</v>
      </c>
      <c r="STI57" s="390">
        <f t="shared" si="841"/>
        <v>0</v>
      </c>
      <c r="STJ57" s="390">
        <f t="shared" si="841"/>
        <v>0</v>
      </c>
      <c r="STK57" s="390">
        <f t="shared" si="841"/>
        <v>0</v>
      </c>
      <c r="STL57" s="390">
        <f t="shared" si="841"/>
        <v>0</v>
      </c>
      <c r="STM57" s="389"/>
      <c r="STN57" s="389"/>
      <c r="STO57" s="389"/>
      <c r="STP57" s="389"/>
      <c r="STQ57" s="389"/>
      <c r="STR57" s="389"/>
      <c r="STS57" s="389"/>
      <c r="STT57" s="389"/>
      <c r="STU57" s="389"/>
      <c r="STV57" s="389"/>
      <c r="STW57" s="390">
        <f t="shared" ref="STW57:SUB57" si="842">STW58-STW61</f>
        <v>0</v>
      </c>
      <c r="STX57" s="390">
        <f t="shared" si="842"/>
        <v>0</v>
      </c>
      <c r="STY57" s="390">
        <f t="shared" si="842"/>
        <v>0</v>
      </c>
      <c r="STZ57" s="390">
        <f t="shared" si="842"/>
        <v>0</v>
      </c>
      <c r="SUA57" s="390">
        <f t="shared" si="842"/>
        <v>0</v>
      </c>
      <c r="SUB57" s="390">
        <f t="shared" si="842"/>
        <v>0</v>
      </c>
      <c r="SUC57" s="389"/>
      <c r="SUD57" s="389"/>
      <c r="SUE57" s="389"/>
      <c r="SUF57" s="389"/>
      <c r="SUG57" s="389"/>
      <c r="SUH57" s="389"/>
      <c r="SUI57" s="389"/>
      <c r="SUJ57" s="389"/>
      <c r="SUK57" s="389"/>
      <c r="SUL57" s="389"/>
      <c r="SUM57" s="390">
        <f t="shared" ref="SUM57:SUR57" si="843">SUM58-SUM61</f>
        <v>0</v>
      </c>
      <c r="SUN57" s="390">
        <f t="shared" si="843"/>
        <v>0</v>
      </c>
      <c r="SUO57" s="390">
        <f t="shared" si="843"/>
        <v>0</v>
      </c>
      <c r="SUP57" s="390">
        <f t="shared" si="843"/>
        <v>0</v>
      </c>
      <c r="SUQ57" s="390">
        <f t="shared" si="843"/>
        <v>0</v>
      </c>
      <c r="SUR57" s="390">
        <f t="shared" si="843"/>
        <v>0</v>
      </c>
      <c r="SUS57" s="389"/>
      <c r="SUT57" s="389"/>
      <c r="SUU57" s="389"/>
      <c r="SUV57" s="389"/>
      <c r="SUW57" s="389"/>
      <c r="SUX57" s="389"/>
      <c r="SUY57" s="389"/>
      <c r="SUZ57" s="389"/>
      <c r="SVA57" s="389"/>
      <c r="SVB57" s="389"/>
      <c r="SVC57" s="390">
        <f t="shared" ref="SVC57:SVH57" si="844">SVC58-SVC61</f>
        <v>0</v>
      </c>
      <c r="SVD57" s="390">
        <f t="shared" si="844"/>
        <v>0</v>
      </c>
      <c r="SVE57" s="390">
        <f t="shared" si="844"/>
        <v>0</v>
      </c>
      <c r="SVF57" s="390">
        <f t="shared" si="844"/>
        <v>0</v>
      </c>
      <c r="SVG57" s="390">
        <f t="shared" si="844"/>
        <v>0</v>
      </c>
      <c r="SVH57" s="390">
        <f t="shared" si="844"/>
        <v>0</v>
      </c>
      <c r="SVI57" s="389"/>
      <c r="SVJ57" s="389"/>
      <c r="SVK57" s="389"/>
      <c r="SVL57" s="389"/>
      <c r="SVM57" s="389"/>
      <c r="SVN57" s="389"/>
      <c r="SVO57" s="389"/>
      <c r="SVP57" s="389"/>
      <c r="SVQ57" s="389"/>
      <c r="SVR57" s="389"/>
      <c r="SVS57" s="390">
        <f t="shared" ref="SVS57:SVX57" si="845">SVS58-SVS61</f>
        <v>0</v>
      </c>
      <c r="SVT57" s="390">
        <f t="shared" si="845"/>
        <v>0</v>
      </c>
      <c r="SVU57" s="390">
        <f t="shared" si="845"/>
        <v>0</v>
      </c>
      <c r="SVV57" s="390">
        <f t="shared" si="845"/>
        <v>0</v>
      </c>
      <c r="SVW57" s="390">
        <f t="shared" si="845"/>
        <v>0</v>
      </c>
      <c r="SVX57" s="390">
        <f t="shared" si="845"/>
        <v>0</v>
      </c>
      <c r="SVY57" s="389"/>
      <c r="SVZ57" s="389"/>
      <c r="SWA57" s="389"/>
      <c r="SWB57" s="389"/>
      <c r="SWC57" s="389"/>
      <c r="SWD57" s="389"/>
      <c r="SWE57" s="389"/>
      <c r="SWF57" s="389"/>
      <c r="SWG57" s="389"/>
      <c r="SWH57" s="389"/>
      <c r="SWI57" s="390">
        <f t="shared" ref="SWI57:SWN57" si="846">SWI58-SWI61</f>
        <v>0</v>
      </c>
      <c r="SWJ57" s="390">
        <f t="shared" si="846"/>
        <v>0</v>
      </c>
      <c r="SWK57" s="390">
        <f t="shared" si="846"/>
        <v>0</v>
      </c>
      <c r="SWL57" s="390">
        <f t="shared" si="846"/>
        <v>0</v>
      </c>
      <c r="SWM57" s="390">
        <f t="shared" si="846"/>
        <v>0</v>
      </c>
      <c r="SWN57" s="390">
        <f t="shared" si="846"/>
        <v>0</v>
      </c>
      <c r="SWO57" s="389"/>
      <c r="SWP57" s="389"/>
      <c r="SWQ57" s="389"/>
      <c r="SWR57" s="389"/>
      <c r="SWS57" s="389"/>
      <c r="SWT57" s="389"/>
      <c r="SWU57" s="389"/>
      <c r="SWV57" s="389"/>
      <c r="SWW57" s="389"/>
      <c r="SWX57" s="389"/>
      <c r="SWY57" s="390">
        <f t="shared" ref="SWY57:SXD57" si="847">SWY58-SWY61</f>
        <v>0</v>
      </c>
      <c r="SWZ57" s="390">
        <f t="shared" si="847"/>
        <v>0</v>
      </c>
      <c r="SXA57" s="390">
        <f t="shared" si="847"/>
        <v>0</v>
      </c>
      <c r="SXB57" s="390">
        <f t="shared" si="847"/>
        <v>0</v>
      </c>
      <c r="SXC57" s="390">
        <f t="shared" si="847"/>
        <v>0</v>
      </c>
      <c r="SXD57" s="390">
        <f t="shared" si="847"/>
        <v>0</v>
      </c>
      <c r="SXE57" s="389"/>
      <c r="SXF57" s="389"/>
      <c r="SXG57" s="389"/>
      <c r="SXH57" s="389"/>
      <c r="SXI57" s="389"/>
      <c r="SXJ57" s="389"/>
      <c r="SXK57" s="389"/>
      <c r="SXL57" s="389"/>
      <c r="SXM57" s="389"/>
      <c r="SXN57" s="389"/>
      <c r="SXO57" s="390">
        <f t="shared" ref="SXO57:SXT57" si="848">SXO58-SXO61</f>
        <v>0</v>
      </c>
      <c r="SXP57" s="390">
        <f t="shared" si="848"/>
        <v>0</v>
      </c>
      <c r="SXQ57" s="390">
        <f t="shared" si="848"/>
        <v>0</v>
      </c>
      <c r="SXR57" s="390">
        <f t="shared" si="848"/>
        <v>0</v>
      </c>
      <c r="SXS57" s="390">
        <f t="shared" si="848"/>
        <v>0</v>
      </c>
      <c r="SXT57" s="390">
        <f t="shared" si="848"/>
        <v>0</v>
      </c>
      <c r="SXU57" s="389"/>
      <c r="SXV57" s="389"/>
      <c r="SXW57" s="389"/>
      <c r="SXX57" s="389"/>
      <c r="SXY57" s="389"/>
      <c r="SXZ57" s="389"/>
      <c r="SYA57" s="389"/>
      <c r="SYB57" s="389"/>
      <c r="SYC57" s="389"/>
      <c r="SYD57" s="389"/>
      <c r="SYE57" s="390">
        <f t="shared" ref="SYE57:SYJ57" si="849">SYE58-SYE61</f>
        <v>0</v>
      </c>
      <c r="SYF57" s="390">
        <f t="shared" si="849"/>
        <v>0</v>
      </c>
      <c r="SYG57" s="390">
        <f t="shared" si="849"/>
        <v>0</v>
      </c>
      <c r="SYH57" s="390">
        <f t="shared" si="849"/>
        <v>0</v>
      </c>
      <c r="SYI57" s="390">
        <f t="shared" si="849"/>
        <v>0</v>
      </c>
      <c r="SYJ57" s="390">
        <f t="shared" si="849"/>
        <v>0</v>
      </c>
      <c r="SYK57" s="389"/>
      <c r="SYL57" s="389"/>
      <c r="SYM57" s="389"/>
      <c r="SYN57" s="389"/>
      <c r="SYO57" s="389"/>
      <c r="SYP57" s="389"/>
      <c r="SYQ57" s="389"/>
      <c r="SYR57" s="389"/>
      <c r="SYS57" s="389"/>
      <c r="SYT57" s="389"/>
      <c r="SYU57" s="390">
        <f t="shared" ref="SYU57:SYZ57" si="850">SYU58-SYU61</f>
        <v>0</v>
      </c>
      <c r="SYV57" s="390">
        <f t="shared" si="850"/>
        <v>0</v>
      </c>
      <c r="SYW57" s="390">
        <f t="shared" si="850"/>
        <v>0</v>
      </c>
      <c r="SYX57" s="390">
        <f t="shared" si="850"/>
        <v>0</v>
      </c>
      <c r="SYY57" s="390">
        <f t="shared" si="850"/>
        <v>0</v>
      </c>
      <c r="SYZ57" s="390">
        <f t="shared" si="850"/>
        <v>0</v>
      </c>
      <c r="SZA57" s="389"/>
      <c r="SZB57" s="389"/>
      <c r="SZC57" s="389"/>
      <c r="SZD57" s="389"/>
      <c r="SZE57" s="389"/>
      <c r="SZF57" s="389"/>
      <c r="SZG57" s="389"/>
      <c r="SZH57" s="389"/>
      <c r="SZI57" s="389"/>
      <c r="SZJ57" s="389"/>
      <c r="SZK57" s="390">
        <f t="shared" ref="SZK57:SZP57" si="851">SZK58-SZK61</f>
        <v>0</v>
      </c>
      <c r="SZL57" s="390">
        <f t="shared" si="851"/>
        <v>0</v>
      </c>
      <c r="SZM57" s="390">
        <f t="shared" si="851"/>
        <v>0</v>
      </c>
      <c r="SZN57" s="390">
        <f t="shared" si="851"/>
        <v>0</v>
      </c>
      <c r="SZO57" s="390">
        <f t="shared" si="851"/>
        <v>0</v>
      </c>
      <c r="SZP57" s="390">
        <f t="shared" si="851"/>
        <v>0</v>
      </c>
      <c r="SZQ57" s="389"/>
      <c r="SZR57" s="389"/>
      <c r="SZS57" s="389"/>
      <c r="SZT57" s="389"/>
      <c r="SZU57" s="389"/>
      <c r="SZV57" s="389"/>
      <c r="SZW57" s="389"/>
      <c r="SZX57" s="389"/>
      <c r="SZY57" s="389"/>
      <c r="SZZ57" s="389"/>
      <c r="TAA57" s="390">
        <f t="shared" ref="TAA57:TAF57" si="852">TAA58-TAA61</f>
        <v>0</v>
      </c>
      <c r="TAB57" s="390">
        <f t="shared" si="852"/>
        <v>0</v>
      </c>
      <c r="TAC57" s="390">
        <f t="shared" si="852"/>
        <v>0</v>
      </c>
      <c r="TAD57" s="390">
        <f t="shared" si="852"/>
        <v>0</v>
      </c>
      <c r="TAE57" s="390">
        <f t="shared" si="852"/>
        <v>0</v>
      </c>
      <c r="TAF57" s="390">
        <f t="shared" si="852"/>
        <v>0</v>
      </c>
      <c r="TAG57" s="389"/>
      <c r="TAH57" s="389"/>
      <c r="TAI57" s="389"/>
      <c r="TAJ57" s="389"/>
      <c r="TAK57" s="389"/>
      <c r="TAL57" s="389"/>
      <c r="TAM57" s="389"/>
      <c r="TAN57" s="389"/>
      <c r="TAO57" s="389"/>
      <c r="TAP57" s="389"/>
      <c r="TAQ57" s="390">
        <f t="shared" ref="TAQ57:TAV57" si="853">TAQ58-TAQ61</f>
        <v>0</v>
      </c>
      <c r="TAR57" s="390">
        <f t="shared" si="853"/>
        <v>0</v>
      </c>
      <c r="TAS57" s="390">
        <f t="shared" si="853"/>
        <v>0</v>
      </c>
      <c r="TAT57" s="390">
        <f t="shared" si="853"/>
        <v>0</v>
      </c>
      <c r="TAU57" s="390">
        <f t="shared" si="853"/>
        <v>0</v>
      </c>
      <c r="TAV57" s="390">
        <f t="shared" si="853"/>
        <v>0</v>
      </c>
      <c r="TAW57" s="389"/>
      <c r="TAX57" s="389"/>
      <c r="TAY57" s="389"/>
      <c r="TAZ57" s="389"/>
      <c r="TBA57" s="389"/>
      <c r="TBB57" s="389"/>
      <c r="TBC57" s="389"/>
      <c r="TBD57" s="389"/>
      <c r="TBE57" s="389"/>
      <c r="TBF57" s="389"/>
      <c r="TBG57" s="390">
        <f t="shared" ref="TBG57:TBL57" si="854">TBG58-TBG61</f>
        <v>0</v>
      </c>
      <c r="TBH57" s="390">
        <f t="shared" si="854"/>
        <v>0</v>
      </c>
      <c r="TBI57" s="390">
        <f t="shared" si="854"/>
        <v>0</v>
      </c>
      <c r="TBJ57" s="390">
        <f t="shared" si="854"/>
        <v>0</v>
      </c>
      <c r="TBK57" s="390">
        <f t="shared" si="854"/>
        <v>0</v>
      </c>
      <c r="TBL57" s="390">
        <f t="shared" si="854"/>
        <v>0</v>
      </c>
      <c r="TBM57" s="389"/>
      <c r="TBN57" s="389"/>
      <c r="TBO57" s="389"/>
      <c r="TBP57" s="389"/>
      <c r="TBQ57" s="389"/>
      <c r="TBR57" s="389"/>
      <c r="TBS57" s="389"/>
      <c r="TBT57" s="389"/>
      <c r="TBU57" s="389"/>
      <c r="TBV57" s="389"/>
      <c r="TBW57" s="390">
        <f t="shared" ref="TBW57:TCB57" si="855">TBW58-TBW61</f>
        <v>0</v>
      </c>
      <c r="TBX57" s="390">
        <f t="shared" si="855"/>
        <v>0</v>
      </c>
      <c r="TBY57" s="390">
        <f t="shared" si="855"/>
        <v>0</v>
      </c>
      <c r="TBZ57" s="390">
        <f t="shared" si="855"/>
        <v>0</v>
      </c>
      <c r="TCA57" s="390">
        <f t="shared" si="855"/>
        <v>0</v>
      </c>
      <c r="TCB57" s="390">
        <f t="shared" si="855"/>
        <v>0</v>
      </c>
      <c r="TCC57" s="389"/>
      <c r="TCD57" s="389"/>
      <c r="TCE57" s="389"/>
      <c r="TCF57" s="389"/>
      <c r="TCG57" s="389"/>
      <c r="TCH57" s="389"/>
      <c r="TCI57" s="389"/>
      <c r="TCJ57" s="389"/>
      <c r="TCK57" s="389"/>
      <c r="TCL57" s="389"/>
      <c r="TCM57" s="390">
        <f t="shared" ref="TCM57:TCR57" si="856">TCM58-TCM61</f>
        <v>0</v>
      </c>
      <c r="TCN57" s="390">
        <f t="shared" si="856"/>
        <v>0</v>
      </c>
      <c r="TCO57" s="390">
        <f t="shared" si="856"/>
        <v>0</v>
      </c>
      <c r="TCP57" s="390">
        <f t="shared" si="856"/>
        <v>0</v>
      </c>
      <c r="TCQ57" s="390">
        <f t="shared" si="856"/>
        <v>0</v>
      </c>
      <c r="TCR57" s="390">
        <f t="shared" si="856"/>
        <v>0</v>
      </c>
      <c r="TCS57" s="389"/>
      <c r="TCT57" s="389"/>
      <c r="TCU57" s="389"/>
      <c r="TCV57" s="389"/>
      <c r="TCW57" s="389"/>
      <c r="TCX57" s="389"/>
      <c r="TCY57" s="389"/>
      <c r="TCZ57" s="389"/>
      <c r="TDA57" s="389"/>
      <c r="TDB57" s="389"/>
      <c r="TDC57" s="390">
        <f t="shared" ref="TDC57:TDH57" si="857">TDC58-TDC61</f>
        <v>0</v>
      </c>
      <c r="TDD57" s="390">
        <f t="shared" si="857"/>
        <v>0</v>
      </c>
      <c r="TDE57" s="390">
        <f t="shared" si="857"/>
        <v>0</v>
      </c>
      <c r="TDF57" s="390">
        <f t="shared" si="857"/>
        <v>0</v>
      </c>
      <c r="TDG57" s="390">
        <f t="shared" si="857"/>
        <v>0</v>
      </c>
      <c r="TDH57" s="390">
        <f t="shared" si="857"/>
        <v>0</v>
      </c>
      <c r="TDI57" s="389"/>
      <c r="TDJ57" s="389"/>
      <c r="TDK57" s="389"/>
      <c r="TDL57" s="389"/>
      <c r="TDM57" s="389"/>
      <c r="TDN57" s="389"/>
      <c r="TDO57" s="389"/>
      <c r="TDP57" s="389"/>
      <c r="TDQ57" s="389"/>
      <c r="TDR57" s="389"/>
      <c r="TDS57" s="390">
        <f t="shared" ref="TDS57:TDX57" si="858">TDS58-TDS61</f>
        <v>0</v>
      </c>
      <c r="TDT57" s="390">
        <f t="shared" si="858"/>
        <v>0</v>
      </c>
      <c r="TDU57" s="390">
        <f t="shared" si="858"/>
        <v>0</v>
      </c>
      <c r="TDV57" s="390">
        <f t="shared" si="858"/>
        <v>0</v>
      </c>
      <c r="TDW57" s="390">
        <f t="shared" si="858"/>
        <v>0</v>
      </c>
      <c r="TDX57" s="390">
        <f t="shared" si="858"/>
        <v>0</v>
      </c>
      <c r="TDY57" s="389"/>
      <c r="TDZ57" s="389"/>
      <c r="TEA57" s="389"/>
      <c r="TEB57" s="389"/>
      <c r="TEC57" s="389"/>
      <c r="TED57" s="389"/>
      <c r="TEE57" s="389"/>
      <c r="TEF57" s="389"/>
      <c r="TEG57" s="389"/>
      <c r="TEH57" s="389"/>
      <c r="TEI57" s="390">
        <f t="shared" ref="TEI57:TEN57" si="859">TEI58-TEI61</f>
        <v>0</v>
      </c>
      <c r="TEJ57" s="390">
        <f t="shared" si="859"/>
        <v>0</v>
      </c>
      <c r="TEK57" s="390">
        <f t="shared" si="859"/>
        <v>0</v>
      </c>
      <c r="TEL57" s="390">
        <f t="shared" si="859"/>
        <v>0</v>
      </c>
      <c r="TEM57" s="390">
        <f t="shared" si="859"/>
        <v>0</v>
      </c>
      <c r="TEN57" s="390">
        <f t="shared" si="859"/>
        <v>0</v>
      </c>
      <c r="TEO57" s="389"/>
      <c r="TEP57" s="389"/>
      <c r="TEQ57" s="389"/>
      <c r="TER57" s="389"/>
      <c r="TES57" s="389"/>
      <c r="TET57" s="389"/>
      <c r="TEU57" s="389"/>
      <c r="TEV57" s="389"/>
      <c r="TEW57" s="389"/>
      <c r="TEX57" s="389"/>
      <c r="TEY57" s="390">
        <f t="shared" ref="TEY57:TFD57" si="860">TEY58-TEY61</f>
        <v>0</v>
      </c>
      <c r="TEZ57" s="390">
        <f t="shared" si="860"/>
        <v>0</v>
      </c>
      <c r="TFA57" s="390">
        <f t="shared" si="860"/>
        <v>0</v>
      </c>
      <c r="TFB57" s="390">
        <f t="shared" si="860"/>
        <v>0</v>
      </c>
      <c r="TFC57" s="390">
        <f t="shared" si="860"/>
        <v>0</v>
      </c>
      <c r="TFD57" s="390">
        <f t="shared" si="860"/>
        <v>0</v>
      </c>
      <c r="TFE57" s="389"/>
      <c r="TFF57" s="389"/>
      <c r="TFG57" s="389"/>
      <c r="TFH57" s="389"/>
      <c r="TFI57" s="389"/>
      <c r="TFJ57" s="389"/>
      <c r="TFK57" s="389"/>
      <c r="TFL57" s="389"/>
      <c r="TFM57" s="389"/>
      <c r="TFN57" s="389"/>
      <c r="TFO57" s="390">
        <f t="shared" ref="TFO57:TFT57" si="861">TFO58-TFO61</f>
        <v>0</v>
      </c>
      <c r="TFP57" s="390">
        <f t="shared" si="861"/>
        <v>0</v>
      </c>
      <c r="TFQ57" s="390">
        <f t="shared" si="861"/>
        <v>0</v>
      </c>
      <c r="TFR57" s="390">
        <f t="shared" si="861"/>
        <v>0</v>
      </c>
      <c r="TFS57" s="390">
        <f t="shared" si="861"/>
        <v>0</v>
      </c>
      <c r="TFT57" s="390">
        <f t="shared" si="861"/>
        <v>0</v>
      </c>
      <c r="TFU57" s="389"/>
      <c r="TFV57" s="389"/>
      <c r="TFW57" s="389"/>
      <c r="TFX57" s="389"/>
      <c r="TFY57" s="389"/>
      <c r="TFZ57" s="389"/>
      <c r="TGA57" s="389"/>
      <c r="TGB57" s="389"/>
      <c r="TGC57" s="389"/>
      <c r="TGD57" s="389"/>
      <c r="TGE57" s="390">
        <f t="shared" ref="TGE57:TGJ57" si="862">TGE58-TGE61</f>
        <v>0</v>
      </c>
      <c r="TGF57" s="390">
        <f t="shared" si="862"/>
        <v>0</v>
      </c>
      <c r="TGG57" s="390">
        <f t="shared" si="862"/>
        <v>0</v>
      </c>
      <c r="TGH57" s="390">
        <f t="shared" si="862"/>
        <v>0</v>
      </c>
      <c r="TGI57" s="390">
        <f t="shared" si="862"/>
        <v>0</v>
      </c>
      <c r="TGJ57" s="390">
        <f t="shared" si="862"/>
        <v>0</v>
      </c>
      <c r="TGK57" s="389"/>
      <c r="TGL57" s="389"/>
      <c r="TGM57" s="389"/>
      <c r="TGN57" s="389"/>
      <c r="TGO57" s="389"/>
      <c r="TGP57" s="389"/>
      <c r="TGQ57" s="389"/>
      <c r="TGR57" s="389"/>
      <c r="TGS57" s="389"/>
      <c r="TGT57" s="389"/>
      <c r="TGU57" s="390">
        <f t="shared" ref="TGU57:TGZ57" si="863">TGU58-TGU61</f>
        <v>0</v>
      </c>
      <c r="TGV57" s="390">
        <f t="shared" si="863"/>
        <v>0</v>
      </c>
      <c r="TGW57" s="390">
        <f t="shared" si="863"/>
        <v>0</v>
      </c>
      <c r="TGX57" s="390">
        <f t="shared" si="863"/>
        <v>0</v>
      </c>
      <c r="TGY57" s="390">
        <f t="shared" si="863"/>
        <v>0</v>
      </c>
      <c r="TGZ57" s="390">
        <f t="shared" si="863"/>
        <v>0</v>
      </c>
      <c r="THA57" s="389"/>
      <c r="THB57" s="389"/>
      <c r="THC57" s="389"/>
      <c r="THD57" s="389"/>
      <c r="THE57" s="389"/>
      <c r="THF57" s="389"/>
      <c r="THG57" s="389"/>
      <c r="THH57" s="389"/>
      <c r="THI57" s="389"/>
      <c r="THJ57" s="389"/>
      <c r="THK57" s="390">
        <f t="shared" ref="THK57:THP57" si="864">THK58-THK61</f>
        <v>0</v>
      </c>
      <c r="THL57" s="390">
        <f t="shared" si="864"/>
        <v>0</v>
      </c>
      <c r="THM57" s="390">
        <f t="shared" si="864"/>
        <v>0</v>
      </c>
      <c r="THN57" s="390">
        <f t="shared" si="864"/>
        <v>0</v>
      </c>
      <c r="THO57" s="390">
        <f t="shared" si="864"/>
        <v>0</v>
      </c>
      <c r="THP57" s="390">
        <f t="shared" si="864"/>
        <v>0</v>
      </c>
      <c r="THQ57" s="389"/>
      <c r="THR57" s="389"/>
      <c r="THS57" s="389"/>
      <c r="THT57" s="389"/>
      <c r="THU57" s="389"/>
      <c r="THV57" s="389"/>
      <c r="THW57" s="389"/>
      <c r="THX57" s="389"/>
      <c r="THY57" s="389"/>
      <c r="THZ57" s="389"/>
      <c r="TIA57" s="390">
        <f t="shared" ref="TIA57:TIF57" si="865">TIA58-TIA61</f>
        <v>0</v>
      </c>
      <c r="TIB57" s="390">
        <f t="shared" si="865"/>
        <v>0</v>
      </c>
      <c r="TIC57" s="390">
        <f t="shared" si="865"/>
        <v>0</v>
      </c>
      <c r="TID57" s="390">
        <f t="shared" si="865"/>
        <v>0</v>
      </c>
      <c r="TIE57" s="390">
        <f t="shared" si="865"/>
        <v>0</v>
      </c>
      <c r="TIF57" s="390">
        <f t="shared" si="865"/>
        <v>0</v>
      </c>
      <c r="TIG57" s="389"/>
      <c r="TIH57" s="389"/>
      <c r="TII57" s="389"/>
      <c r="TIJ57" s="389"/>
      <c r="TIK57" s="389"/>
      <c r="TIL57" s="389"/>
      <c r="TIM57" s="389"/>
      <c r="TIN57" s="389"/>
      <c r="TIO57" s="389"/>
      <c r="TIP57" s="389"/>
      <c r="TIQ57" s="390">
        <f t="shared" ref="TIQ57:TIV57" si="866">TIQ58-TIQ61</f>
        <v>0</v>
      </c>
      <c r="TIR57" s="390">
        <f t="shared" si="866"/>
        <v>0</v>
      </c>
      <c r="TIS57" s="390">
        <f t="shared" si="866"/>
        <v>0</v>
      </c>
      <c r="TIT57" s="390">
        <f t="shared" si="866"/>
        <v>0</v>
      </c>
      <c r="TIU57" s="390">
        <f t="shared" si="866"/>
        <v>0</v>
      </c>
      <c r="TIV57" s="390">
        <f t="shared" si="866"/>
        <v>0</v>
      </c>
      <c r="TIW57" s="389"/>
      <c r="TIX57" s="389"/>
      <c r="TIY57" s="389"/>
      <c r="TIZ57" s="389"/>
      <c r="TJA57" s="389"/>
      <c r="TJB57" s="389"/>
      <c r="TJC57" s="389"/>
      <c r="TJD57" s="389"/>
      <c r="TJE57" s="389"/>
      <c r="TJF57" s="389"/>
      <c r="TJG57" s="390">
        <f t="shared" ref="TJG57:TJL57" si="867">TJG58-TJG61</f>
        <v>0</v>
      </c>
      <c r="TJH57" s="390">
        <f t="shared" si="867"/>
        <v>0</v>
      </c>
      <c r="TJI57" s="390">
        <f t="shared" si="867"/>
        <v>0</v>
      </c>
      <c r="TJJ57" s="390">
        <f t="shared" si="867"/>
        <v>0</v>
      </c>
      <c r="TJK57" s="390">
        <f t="shared" si="867"/>
        <v>0</v>
      </c>
      <c r="TJL57" s="390">
        <f t="shared" si="867"/>
        <v>0</v>
      </c>
      <c r="TJM57" s="389"/>
      <c r="TJN57" s="389"/>
      <c r="TJO57" s="389"/>
      <c r="TJP57" s="389"/>
      <c r="TJQ57" s="389"/>
      <c r="TJR57" s="389"/>
      <c r="TJS57" s="389"/>
      <c r="TJT57" s="389"/>
      <c r="TJU57" s="389"/>
      <c r="TJV57" s="389"/>
      <c r="TJW57" s="390">
        <f t="shared" ref="TJW57:TKB57" si="868">TJW58-TJW61</f>
        <v>0</v>
      </c>
      <c r="TJX57" s="390">
        <f t="shared" si="868"/>
        <v>0</v>
      </c>
      <c r="TJY57" s="390">
        <f t="shared" si="868"/>
        <v>0</v>
      </c>
      <c r="TJZ57" s="390">
        <f t="shared" si="868"/>
        <v>0</v>
      </c>
      <c r="TKA57" s="390">
        <f t="shared" si="868"/>
        <v>0</v>
      </c>
      <c r="TKB57" s="390">
        <f t="shared" si="868"/>
        <v>0</v>
      </c>
      <c r="TKC57" s="389"/>
      <c r="TKD57" s="389"/>
      <c r="TKE57" s="389"/>
      <c r="TKF57" s="389"/>
      <c r="TKG57" s="389"/>
      <c r="TKH57" s="389"/>
      <c r="TKI57" s="389"/>
      <c r="TKJ57" s="389"/>
      <c r="TKK57" s="389"/>
      <c r="TKL57" s="389"/>
      <c r="TKM57" s="390">
        <f t="shared" ref="TKM57:TKR57" si="869">TKM58-TKM61</f>
        <v>0</v>
      </c>
      <c r="TKN57" s="390">
        <f t="shared" si="869"/>
        <v>0</v>
      </c>
      <c r="TKO57" s="390">
        <f t="shared" si="869"/>
        <v>0</v>
      </c>
      <c r="TKP57" s="390">
        <f t="shared" si="869"/>
        <v>0</v>
      </c>
      <c r="TKQ57" s="390">
        <f t="shared" si="869"/>
        <v>0</v>
      </c>
      <c r="TKR57" s="390">
        <f t="shared" si="869"/>
        <v>0</v>
      </c>
      <c r="TKS57" s="389"/>
      <c r="TKT57" s="389"/>
      <c r="TKU57" s="389"/>
      <c r="TKV57" s="389"/>
      <c r="TKW57" s="389"/>
      <c r="TKX57" s="389"/>
      <c r="TKY57" s="389"/>
      <c r="TKZ57" s="389"/>
      <c r="TLA57" s="389"/>
      <c r="TLB57" s="389"/>
      <c r="TLC57" s="390">
        <f t="shared" ref="TLC57:TLH57" si="870">TLC58-TLC61</f>
        <v>0</v>
      </c>
      <c r="TLD57" s="390">
        <f t="shared" si="870"/>
        <v>0</v>
      </c>
      <c r="TLE57" s="390">
        <f t="shared" si="870"/>
        <v>0</v>
      </c>
      <c r="TLF57" s="390">
        <f t="shared" si="870"/>
        <v>0</v>
      </c>
      <c r="TLG57" s="390">
        <f t="shared" si="870"/>
        <v>0</v>
      </c>
      <c r="TLH57" s="390">
        <f t="shared" si="870"/>
        <v>0</v>
      </c>
      <c r="TLI57" s="389"/>
      <c r="TLJ57" s="389"/>
      <c r="TLK57" s="389"/>
      <c r="TLL57" s="389"/>
      <c r="TLM57" s="389"/>
      <c r="TLN57" s="389"/>
      <c r="TLO57" s="389"/>
      <c r="TLP57" s="389"/>
      <c r="TLQ57" s="389"/>
      <c r="TLR57" s="389"/>
      <c r="TLS57" s="390">
        <f t="shared" ref="TLS57:TLX57" si="871">TLS58-TLS61</f>
        <v>0</v>
      </c>
      <c r="TLT57" s="390">
        <f t="shared" si="871"/>
        <v>0</v>
      </c>
      <c r="TLU57" s="390">
        <f t="shared" si="871"/>
        <v>0</v>
      </c>
      <c r="TLV57" s="390">
        <f t="shared" si="871"/>
        <v>0</v>
      </c>
      <c r="TLW57" s="390">
        <f t="shared" si="871"/>
        <v>0</v>
      </c>
      <c r="TLX57" s="390">
        <f t="shared" si="871"/>
        <v>0</v>
      </c>
      <c r="TLY57" s="389"/>
      <c r="TLZ57" s="389"/>
      <c r="TMA57" s="389"/>
      <c r="TMB57" s="389"/>
      <c r="TMC57" s="389"/>
      <c r="TMD57" s="389"/>
      <c r="TME57" s="389"/>
      <c r="TMF57" s="389"/>
      <c r="TMG57" s="389"/>
      <c r="TMH57" s="389"/>
      <c r="TMI57" s="390">
        <f t="shared" ref="TMI57:TMN57" si="872">TMI58-TMI61</f>
        <v>0</v>
      </c>
      <c r="TMJ57" s="390">
        <f t="shared" si="872"/>
        <v>0</v>
      </c>
      <c r="TMK57" s="390">
        <f t="shared" si="872"/>
        <v>0</v>
      </c>
      <c r="TML57" s="390">
        <f t="shared" si="872"/>
        <v>0</v>
      </c>
      <c r="TMM57" s="390">
        <f t="shared" si="872"/>
        <v>0</v>
      </c>
      <c r="TMN57" s="390">
        <f t="shared" si="872"/>
        <v>0</v>
      </c>
      <c r="TMO57" s="389"/>
      <c r="TMP57" s="389"/>
      <c r="TMQ57" s="389"/>
      <c r="TMR57" s="389"/>
      <c r="TMS57" s="389"/>
      <c r="TMT57" s="389"/>
      <c r="TMU57" s="389"/>
      <c r="TMV57" s="389"/>
      <c r="TMW57" s="389"/>
      <c r="TMX57" s="389"/>
      <c r="TMY57" s="390">
        <f t="shared" ref="TMY57:TND57" si="873">TMY58-TMY61</f>
        <v>0</v>
      </c>
      <c r="TMZ57" s="390">
        <f t="shared" si="873"/>
        <v>0</v>
      </c>
      <c r="TNA57" s="390">
        <f t="shared" si="873"/>
        <v>0</v>
      </c>
      <c r="TNB57" s="390">
        <f t="shared" si="873"/>
        <v>0</v>
      </c>
      <c r="TNC57" s="390">
        <f t="shared" si="873"/>
        <v>0</v>
      </c>
      <c r="TND57" s="390">
        <f t="shared" si="873"/>
        <v>0</v>
      </c>
      <c r="TNE57" s="389"/>
      <c r="TNF57" s="389"/>
      <c r="TNG57" s="389"/>
      <c r="TNH57" s="389"/>
      <c r="TNI57" s="389"/>
      <c r="TNJ57" s="389"/>
      <c r="TNK57" s="389"/>
      <c r="TNL57" s="389"/>
      <c r="TNM57" s="389"/>
      <c r="TNN57" s="389"/>
      <c r="TNO57" s="390">
        <f t="shared" ref="TNO57:TNT57" si="874">TNO58-TNO61</f>
        <v>0</v>
      </c>
      <c r="TNP57" s="390">
        <f t="shared" si="874"/>
        <v>0</v>
      </c>
      <c r="TNQ57" s="390">
        <f t="shared" si="874"/>
        <v>0</v>
      </c>
      <c r="TNR57" s="390">
        <f t="shared" si="874"/>
        <v>0</v>
      </c>
      <c r="TNS57" s="390">
        <f t="shared" si="874"/>
        <v>0</v>
      </c>
      <c r="TNT57" s="390">
        <f t="shared" si="874"/>
        <v>0</v>
      </c>
      <c r="TNU57" s="389"/>
      <c r="TNV57" s="389"/>
      <c r="TNW57" s="389"/>
      <c r="TNX57" s="389"/>
      <c r="TNY57" s="389"/>
      <c r="TNZ57" s="389"/>
      <c r="TOA57" s="389"/>
      <c r="TOB57" s="389"/>
      <c r="TOC57" s="389"/>
      <c r="TOD57" s="389"/>
      <c r="TOE57" s="390">
        <f t="shared" ref="TOE57:TOJ57" si="875">TOE58-TOE61</f>
        <v>0</v>
      </c>
      <c r="TOF57" s="390">
        <f t="shared" si="875"/>
        <v>0</v>
      </c>
      <c r="TOG57" s="390">
        <f t="shared" si="875"/>
        <v>0</v>
      </c>
      <c r="TOH57" s="390">
        <f t="shared" si="875"/>
        <v>0</v>
      </c>
      <c r="TOI57" s="390">
        <f t="shared" si="875"/>
        <v>0</v>
      </c>
      <c r="TOJ57" s="390">
        <f t="shared" si="875"/>
        <v>0</v>
      </c>
      <c r="TOK57" s="389"/>
      <c r="TOL57" s="389"/>
      <c r="TOM57" s="389"/>
      <c r="TON57" s="389"/>
      <c r="TOO57" s="389"/>
      <c r="TOP57" s="389"/>
      <c r="TOQ57" s="389"/>
      <c r="TOR57" s="389"/>
      <c r="TOS57" s="389"/>
      <c r="TOT57" s="389"/>
      <c r="TOU57" s="390">
        <f t="shared" ref="TOU57:TOZ57" si="876">TOU58-TOU61</f>
        <v>0</v>
      </c>
      <c r="TOV57" s="390">
        <f t="shared" si="876"/>
        <v>0</v>
      </c>
      <c r="TOW57" s="390">
        <f t="shared" si="876"/>
        <v>0</v>
      </c>
      <c r="TOX57" s="390">
        <f t="shared" si="876"/>
        <v>0</v>
      </c>
      <c r="TOY57" s="390">
        <f t="shared" si="876"/>
        <v>0</v>
      </c>
      <c r="TOZ57" s="390">
        <f t="shared" si="876"/>
        <v>0</v>
      </c>
      <c r="TPA57" s="389"/>
      <c r="TPB57" s="389"/>
      <c r="TPC57" s="389"/>
      <c r="TPD57" s="389"/>
      <c r="TPE57" s="389"/>
      <c r="TPF57" s="389"/>
      <c r="TPG57" s="389"/>
      <c r="TPH57" s="389"/>
      <c r="TPI57" s="389"/>
      <c r="TPJ57" s="389"/>
      <c r="TPK57" s="390">
        <f t="shared" ref="TPK57:TPP57" si="877">TPK58-TPK61</f>
        <v>0</v>
      </c>
      <c r="TPL57" s="390">
        <f t="shared" si="877"/>
        <v>0</v>
      </c>
      <c r="TPM57" s="390">
        <f t="shared" si="877"/>
        <v>0</v>
      </c>
      <c r="TPN57" s="390">
        <f t="shared" si="877"/>
        <v>0</v>
      </c>
      <c r="TPO57" s="390">
        <f t="shared" si="877"/>
        <v>0</v>
      </c>
      <c r="TPP57" s="390">
        <f t="shared" si="877"/>
        <v>0</v>
      </c>
      <c r="TPQ57" s="389"/>
      <c r="TPR57" s="389"/>
      <c r="TPS57" s="389"/>
      <c r="TPT57" s="389"/>
      <c r="TPU57" s="389"/>
      <c r="TPV57" s="389"/>
      <c r="TPW57" s="389"/>
      <c r="TPX57" s="389"/>
      <c r="TPY57" s="389"/>
      <c r="TPZ57" s="389"/>
      <c r="TQA57" s="390">
        <f t="shared" ref="TQA57:TQF57" si="878">TQA58-TQA61</f>
        <v>0</v>
      </c>
      <c r="TQB57" s="390">
        <f t="shared" si="878"/>
        <v>0</v>
      </c>
      <c r="TQC57" s="390">
        <f t="shared" si="878"/>
        <v>0</v>
      </c>
      <c r="TQD57" s="390">
        <f t="shared" si="878"/>
        <v>0</v>
      </c>
      <c r="TQE57" s="390">
        <f t="shared" si="878"/>
        <v>0</v>
      </c>
      <c r="TQF57" s="390">
        <f t="shared" si="878"/>
        <v>0</v>
      </c>
      <c r="TQG57" s="389"/>
      <c r="TQH57" s="389"/>
      <c r="TQI57" s="389"/>
      <c r="TQJ57" s="389"/>
      <c r="TQK57" s="389"/>
      <c r="TQL57" s="389"/>
      <c r="TQM57" s="389"/>
      <c r="TQN57" s="389"/>
      <c r="TQO57" s="389"/>
      <c r="TQP57" s="389"/>
      <c r="TQQ57" s="390">
        <f t="shared" ref="TQQ57:TQV57" si="879">TQQ58-TQQ61</f>
        <v>0</v>
      </c>
      <c r="TQR57" s="390">
        <f t="shared" si="879"/>
        <v>0</v>
      </c>
      <c r="TQS57" s="390">
        <f t="shared" si="879"/>
        <v>0</v>
      </c>
      <c r="TQT57" s="390">
        <f t="shared" si="879"/>
        <v>0</v>
      </c>
      <c r="TQU57" s="390">
        <f t="shared" si="879"/>
        <v>0</v>
      </c>
      <c r="TQV57" s="390">
        <f t="shared" si="879"/>
        <v>0</v>
      </c>
      <c r="TQW57" s="389"/>
      <c r="TQX57" s="389"/>
      <c r="TQY57" s="389"/>
      <c r="TQZ57" s="389"/>
      <c r="TRA57" s="389"/>
      <c r="TRB57" s="389"/>
      <c r="TRC57" s="389"/>
      <c r="TRD57" s="389"/>
      <c r="TRE57" s="389"/>
      <c r="TRF57" s="389"/>
      <c r="TRG57" s="390">
        <f t="shared" ref="TRG57:TRL57" si="880">TRG58-TRG61</f>
        <v>0</v>
      </c>
      <c r="TRH57" s="390">
        <f t="shared" si="880"/>
        <v>0</v>
      </c>
      <c r="TRI57" s="390">
        <f t="shared" si="880"/>
        <v>0</v>
      </c>
      <c r="TRJ57" s="390">
        <f t="shared" si="880"/>
        <v>0</v>
      </c>
      <c r="TRK57" s="390">
        <f t="shared" si="880"/>
        <v>0</v>
      </c>
      <c r="TRL57" s="390">
        <f t="shared" si="880"/>
        <v>0</v>
      </c>
      <c r="TRM57" s="389"/>
      <c r="TRN57" s="389"/>
      <c r="TRO57" s="389"/>
      <c r="TRP57" s="389"/>
      <c r="TRQ57" s="389"/>
      <c r="TRR57" s="389"/>
      <c r="TRS57" s="389"/>
      <c r="TRT57" s="389"/>
      <c r="TRU57" s="389"/>
      <c r="TRV57" s="389"/>
      <c r="TRW57" s="390">
        <f t="shared" ref="TRW57:TSB57" si="881">TRW58-TRW61</f>
        <v>0</v>
      </c>
      <c r="TRX57" s="390">
        <f t="shared" si="881"/>
        <v>0</v>
      </c>
      <c r="TRY57" s="390">
        <f t="shared" si="881"/>
        <v>0</v>
      </c>
      <c r="TRZ57" s="390">
        <f t="shared" si="881"/>
        <v>0</v>
      </c>
      <c r="TSA57" s="390">
        <f t="shared" si="881"/>
        <v>0</v>
      </c>
      <c r="TSB57" s="390">
        <f t="shared" si="881"/>
        <v>0</v>
      </c>
      <c r="TSC57" s="389"/>
      <c r="TSD57" s="389"/>
      <c r="TSE57" s="389"/>
      <c r="TSF57" s="389"/>
      <c r="TSG57" s="389"/>
      <c r="TSH57" s="389"/>
      <c r="TSI57" s="389"/>
      <c r="TSJ57" s="389"/>
      <c r="TSK57" s="389"/>
      <c r="TSL57" s="389"/>
      <c r="TSM57" s="390">
        <f t="shared" ref="TSM57:TSR57" si="882">TSM58-TSM61</f>
        <v>0</v>
      </c>
      <c r="TSN57" s="390">
        <f t="shared" si="882"/>
        <v>0</v>
      </c>
      <c r="TSO57" s="390">
        <f t="shared" si="882"/>
        <v>0</v>
      </c>
      <c r="TSP57" s="390">
        <f t="shared" si="882"/>
        <v>0</v>
      </c>
      <c r="TSQ57" s="390">
        <f t="shared" si="882"/>
        <v>0</v>
      </c>
      <c r="TSR57" s="390">
        <f t="shared" si="882"/>
        <v>0</v>
      </c>
      <c r="TSS57" s="389"/>
      <c r="TST57" s="389"/>
      <c r="TSU57" s="389"/>
      <c r="TSV57" s="389"/>
      <c r="TSW57" s="389"/>
      <c r="TSX57" s="389"/>
      <c r="TSY57" s="389"/>
      <c r="TSZ57" s="389"/>
      <c r="TTA57" s="389"/>
      <c r="TTB57" s="389"/>
      <c r="TTC57" s="390">
        <f t="shared" ref="TTC57:TTH57" si="883">TTC58-TTC61</f>
        <v>0</v>
      </c>
      <c r="TTD57" s="390">
        <f t="shared" si="883"/>
        <v>0</v>
      </c>
      <c r="TTE57" s="390">
        <f t="shared" si="883"/>
        <v>0</v>
      </c>
      <c r="TTF57" s="390">
        <f t="shared" si="883"/>
        <v>0</v>
      </c>
      <c r="TTG57" s="390">
        <f t="shared" si="883"/>
        <v>0</v>
      </c>
      <c r="TTH57" s="390">
        <f t="shared" si="883"/>
        <v>0</v>
      </c>
      <c r="TTI57" s="389"/>
      <c r="TTJ57" s="389"/>
      <c r="TTK57" s="389"/>
      <c r="TTL57" s="389"/>
      <c r="TTM57" s="389"/>
      <c r="TTN57" s="389"/>
      <c r="TTO57" s="389"/>
      <c r="TTP57" s="389"/>
      <c r="TTQ57" s="389"/>
      <c r="TTR57" s="389"/>
      <c r="TTS57" s="390">
        <f t="shared" ref="TTS57:TTX57" si="884">TTS58-TTS61</f>
        <v>0</v>
      </c>
      <c r="TTT57" s="390">
        <f t="shared" si="884"/>
        <v>0</v>
      </c>
      <c r="TTU57" s="390">
        <f t="shared" si="884"/>
        <v>0</v>
      </c>
      <c r="TTV57" s="390">
        <f t="shared" si="884"/>
        <v>0</v>
      </c>
      <c r="TTW57" s="390">
        <f t="shared" si="884"/>
        <v>0</v>
      </c>
      <c r="TTX57" s="390">
        <f t="shared" si="884"/>
        <v>0</v>
      </c>
      <c r="TTY57" s="389"/>
      <c r="TTZ57" s="389"/>
      <c r="TUA57" s="389"/>
      <c r="TUB57" s="389"/>
      <c r="TUC57" s="389"/>
      <c r="TUD57" s="389"/>
      <c r="TUE57" s="389"/>
      <c r="TUF57" s="389"/>
      <c r="TUG57" s="389"/>
      <c r="TUH57" s="389"/>
      <c r="TUI57" s="390">
        <f t="shared" ref="TUI57:TUN57" si="885">TUI58-TUI61</f>
        <v>0</v>
      </c>
      <c r="TUJ57" s="390">
        <f t="shared" si="885"/>
        <v>0</v>
      </c>
      <c r="TUK57" s="390">
        <f t="shared" si="885"/>
        <v>0</v>
      </c>
      <c r="TUL57" s="390">
        <f t="shared" si="885"/>
        <v>0</v>
      </c>
      <c r="TUM57" s="390">
        <f t="shared" si="885"/>
        <v>0</v>
      </c>
      <c r="TUN57" s="390">
        <f t="shared" si="885"/>
        <v>0</v>
      </c>
      <c r="TUO57" s="389"/>
      <c r="TUP57" s="389"/>
      <c r="TUQ57" s="389"/>
      <c r="TUR57" s="389"/>
      <c r="TUS57" s="389"/>
      <c r="TUT57" s="389"/>
      <c r="TUU57" s="389"/>
      <c r="TUV57" s="389"/>
      <c r="TUW57" s="389"/>
      <c r="TUX57" s="389"/>
      <c r="TUY57" s="390">
        <f t="shared" ref="TUY57:TVD57" si="886">TUY58-TUY61</f>
        <v>0</v>
      </c>
      <c r="TUZ57" s="390">
        <f t="shared" si="886"/>
        <v>0</v>
      </c>
      <c r="TVA57" s="390">
        <f t="shared" si="886"/>
        <v>0</v>
      </c>
      <c r="TVB57" s="390">
        <f t="shared" si="886"/>
        <v>0</v>
      </c>
      <c r="TVC57" s="390">
        <f t="shared" si="886"/>
        <v>0</v>
      </c>
      <c r="TVD57" s="390">
        <f t="shared" si="886"/>
        <v>0</v>
      </c>
      <c r="TVE57" s="389"/>
      <c r="TVF57" s="389"/>
      <c r="TVG57" s="389"/>
      <c r="TVH57" s="389"/>
      <c r="TVI57" s="389"/>
      <c r="TVJ57" s="389"/>
      <c r="TVK57" s="389"/>
      <c r="TVL57" s="389"/>
      <c r="TVM57" s="389"/>
      <c r="TVN57" s="389"/>
      <c r="TVO57" s="390">
        <f t="shared" ref="TVO57:TVT57" si="887">TVO58-TVO61</f>
        <v>0</v>
      </c>
      <c r="TVP57" s="390">
        <f t="shared" si="887"/>
        <v>0</v>
      </c>
      <c r="TVQ57" s="390">
        <f t="shared" si="887"/>
        <v>0</v>
      </c>
      <c r="TVR57" s="390">
        <f t="shared" si="887"/>
        <v>0</v>
      </c>
      <c r="TVS57" s="390">
        <f t="shared" si="887"/>
        <v>0</v>
      </c>
      <c r="TVT57" s="390">
        <f t="shared" si="887"/>
        <v>0</v>
      </c>
      <c r="TVU57" s="389"/>
      <c r="TVV57" s="389"/>
      <c r="TVW57" s="389"/>
      <c r="TVX57" s="389"/>
      <c r="TVY57" s="389"/>
      <c r="TVZ57" s="389"/>
      <c r="TWA57" s="389"/>
      <c r="TWB57" s="389"/>
      <c r="TWC57" s="389"/>
      <c r="TWD57" s="389"/>
      <c r="TWE57" s="390">
        <f t="shared" ref="TWE57:TWJ57" si="888">TWE58-TWE61</f>
        <v>0</v>
      </c>
      <c r="TWF57" s="390">
        <f t="shared" si="888"/>
        <v>0</v>
      </c>
      <c r="TWG57" s="390">
        <f t="shared" si="888"/>
        <v>0</v>
      </c>
      <c r="TWH57" s="390">
        <f t="shared" si="888"/>
        <v>0</v>
      </c>
      <c r="TWI57" s="390">
        <f t="shared" si="888"/>
        <v>0</v>
      </c>
      <c r="TWJ57" s="390">
        <f t="shared" si="888"/>
        <v>0</v>
      </c>
      <c r="TWK57" s="389"/>
      <c r="TWL57" s="389"/>
      <c r="TWM57" s="389"/>
      <c r="TWN57" s="389"/>
      <c r="TWO57" s="389"/>
      <c r="TWP57" s="389"/>
      <c r="TWQ57" s="389"/>
      <c r="TWR57" s="389"/>
      <c r="TWS57" s="389"/>
      <c r="TWT57" s="389"/>
      <c r="TWU57" s="390">
        <f t="shared" ref="TWU57:TWZ57" si="889">TWU58-TWU61</f>
        <v>0</v>
      </c>
      <c r="TWV57" s="390">
        <f t="shared" si="889"/>
        <v>0</v>
      </c>
      <c r="TWW57" s="390">
        <f t="shared" si="889"/>
        <v>0</v>
      </c>
      <c r="TWX57" s="390">
        <f t="shared" si="889"/>
        <v>0</v>
      </c>
      <c r="TWY57" s="390">
        <f t="shared" si="889"/>
        <v>0</v>
      </c>
      <c r="TWZ57" s="390">
        <f t="shared" si="889"/>
        <v>0</v>
      </c>
      <c r="TXA57" s="389"/>
      <c r="TXB57" s="389"/>
      <c r="TXC57" s="389"/>
      <c r="TXD57" s="389"/>
      <c r="TXE57" s="389"/>
      <c r="TXF57" s="389"/>
      <c r="TXG57" s="389"/>
      <c r="TXH57" s="389"/>
      <c r="TXI57" s="389"/>
      <c r="TXJ57" s="389"/>
      <c r="TXK57" s="390">
        <f t="shared" ref="TXK57:TXP57" si="890">TXK58-TXK61</f>
        <v>0</v>
      </c>
      <c r="TXL57" s="390">
        <f t="shared" si="890"/>
        <v>0</v>
      </c>
      <c r="TXM57" s="390">
        <f t="shared" si="890"/>
        <v>0</v>
      </c>
      <c r="TXN57" s="390">
        <f t="shared" si="890"/>
        <v>0</v>
      </c>
      <c r="TXO57" s="390">
        <f t="shared" si="890"/>
        <v>0</v>
      </c>
      <c r="TXP57" s="390">
        <f t="shared" si="890"/>
        <v>0</v>
      </c>
      <c r="TXQ57" s="389"/>
      <c r="TXR57" s="389"/>
      <c r="TXS57" s="389"/>
      <c r="TXT57" s="389"/>
      <c r="TXU57" s="389"/>
      <c r="TXV57" s="389"/>
      <c r="TXW57" s="389"/>
      <c r="TXX57" s="389"/>
      <c r="TXY57" s="389"/>
      <c r="TXZ57" s="389"/>
      <c r="TYA57" s="390">
        <f t="shared" ref="TYA57:TYF57" si="891">TYA58-TYA61</f>
        <v>0</v>
      </c>
      <c r="TYB57" s="390">
        <f t="shared" si="891"/>
        <v>0</v>
      </c>
      <c r="TYC57" s="390">
        <f t="shared" si="891"/>
        <v>0</v>
      </c>
      <c r="TYD57" s="390">
        <f t="shared" si="891"/>
        <v>0</v>
      </c>
      <c r="TYE57" s="390">
        <f t="shared" si="891"/>
        <v>0</v>
      </c>
      <c r="TYF57" s="390">
        <f t="shared" si="891"/>
        <v>0</v>
      </c>
      <c r="TYG57" s="389"/>
      <c r="TYH57" s="389"/>
      <c r="TYI57" s="389"/>
      <c r="TYJ57" s="389"/>
      <c r="TYK57" s="389"/>
      <c r="TYL57" s="389"/>
      <c r="TYM57" s="389"/>
      <c r="TYN57" s="389"/>
      <c r="TYO57" s="389"/>
      <c r="TYP57" s="389"/>
      <c r="TYQ57" s="390">
        <f t="shared" ref="TYQ57:TYV57" si="892">TYQ58-TYQ61</f>
        <v>0</v>
      </c>
      <c r="TYR57" s="390">
        <f t="shared" si="892"/>
        <v>0</v>
      </c>
      <c r="TYS57" s="390">
        <f t="shared" si="892"/>
        <v>0</v>
      </c>
      <c r="TYT57" s="390">
        <f t="shared" si="892"/>
        <v>0</v>
      </c>
      <c r="TYU57" s="390">
        <f t="shared" si="892"/>
        <v>0</v>
      </c>
      <c r="TYV57" s="390">
        <f t="shared" si="892"/>
        <v>0</v>
      </c>
      <c r="TYW57" s="389"/>
      <c r="TYX57" s="389"/>
      <c r="TYY57" s="389"/>
      <c r="TYZ57" s="389"/>
      <c r="TZA57" s="389"/>
      <c r="TZB57" s="389"/>
      <c r="TZC57" s="389"/>
      <c r="TZD57" s="389"/>
      <c r="TZE57" s="389"/>
      <c r="TZF57" s="389"/>
      <c r="TZG57" s="390">
        <f t="shared" ref="TZG57:TZL57" si="893">TZG58-TZG61</f>
        <v>0</v>
      </c>
      <c r="TZH57" s="390">
        <f t="shared" si="893"/>
        <v>0</v>
      </c>
      <c r="TZI57" s="390">
        <f t="shared" si="893"/>
        <v>0</v>
      </c>
      <c r="TZJ57" s="390">
        <f t="shared" si="893"/>
        <v>0</v>
      </c>
      <c r="TZK57" s="390">
        <f t="shared" si="893"/>
        <v>0</v>
      </c>
      <c r="TZL57" s="390">
        <f t="shared" si="893"/>
        <v>0</v>
      </c>
      <c r="TZM57" s="389"/>
      <c r="TZN57" s="389"/>
      <c r="TZO57" s="389"/>
      <c r="TZP57" s="389"/>
      <c r="TZQ57" s="389"/>
      <c r="TZR57" s="389"/>
      <c r="TZS57" s="389"/>
      <c r="TZT57" s="389"/>
      <c r="TZU57" s="389"/>
      <c r="TZV57" s="389"/>
      <c r="TZW57" s="390">
        <f t="shared" ref="TZW57:UAB57" si="894">TZW58-TZW61</f>
        <v>0</v>
      </c>
      <c r="TZX57" s="390">
        <f t="shared" si="894"/>
        <v>0</v>
      </c>
      <c r="TZY57" s="390">
        <f t="shared" si="894"/>
        <v>0</v>
      </c>
      <c r="TZZ57" s="390">
        <f t="shared" si="894"/>
        <v>0</v>
      </c>
      <c r="UAA57" s="390">
        <f t="shared" si="894"/>
        <v>0</v>
      </c>
      <c r="UAB57" s="390">
        <f t="shared" si="894"/>
        <v>0</v>
      </c>
      <c r="UAC57" s="389"/>
      <c r="UAD57" s="389"/>
      <c r="UAE57" s="389"/>
      <c r="UAF57" s="389"/>
      <c r="UAG57" s="389"/>
      <c r="UAH57" s="389"/>
      <c r="UAI57" s="389"/>
      <c r="UAJ57" s="389"/>
      <c r="UAK57" s="389"/>
      <c r="UAL57" s="389"/>
      <c r="UAM57" s="390">
        <f t="shared" ref="UAM57:UAR57" si="895">UAM58-UAM61</f>
        <v>0</v>
      </c>
      <c r="UAN57" s="390">
        <f t="shared" si="895"/>
        <v>0</v>
      </c>
      <c r="UAO57" s="390">
        <f t="shared" si="895"/>
        <v>0</v>
      </c>
      <c r="UAP57" s="390">
        <f t="shared" si="895"/>
        <v>0</v>
      </c>
      <c r="UAQ57" s="390">
        <f t="shared" si="895"/>
        <v>0</v>
      </c>
      <c r="UAR57" s="390">
        <f t="shared" si="895"/>
        <v>0</v>
      </c>
      <c r="UAS57" s="389"/>
      <c r="UAT57" s="389"/>
      <c r="UAU57" s="389"/>
      <c r="UAV57" s="389"/>
      <c r="UAW57" s="389"/>
      <c r="UAX57" s="389"/>
      <c r="UAY57" s="389"/>
      <c r="UAZ57" s="389"/>
      <c r="UBA57" s="389"/>
      <c r="UBB57" s="389"/>
      <c r="UBC57" s="390">
        <f t="shared" ref="UBC57:UBH57" si="896">UBC58-UBC61</f>
        <v>0</v>
      </c>
      <c r="UBD57" s="390">
        <f t="shared" si="896"/>
        <v>0</v>
      </c>
      <c r="UBE57" s="390">
        <f t="shared" si="896"/>
        <v>0</v>
      </c>
      <c r="UBF57" s="390">
        <f t="shared" si="896"/>
        <v>0</v>
      </c>
      <c r="UBG57" s="390">
        <f t="shared" si="896"/>
        <v>0</v>
      </c>
      <c r="UBH57" s="390">
        <f t="shared" si="896"/>
        <v>0</v>
      </c>
      <c r="UBI57" s="389"/>
      <c r="UBJ57" s="389"/>
      <c r="UBK57" s="389"/>
      <c r="UBL57" s="389"/>
      <c r="UBM57" s="389"/>
      <c r="UBN57" s="389"/>
      <c r="UBO57" s="389"/>
      <c r="UBP57" s="389"/>
      <c r="UBQ57" s="389"/>
      <c r="UBR57" s="389"/>
      <c r="UBS57" s="390">
        <f t="shared" ref="UBS57:UBX57" si="897">UBS58-UBS61</f>
        <v>0</v>
      </c>
      <c r="UBT57" s="390">
        <f t="shared" si="897"/>
        <v>0</v>
      </c>
      <c r="UBU57" s="390">
        <f t="shared" si="897"/>
        <v>0</v>
      </c>
      <c r="UBV57" s="390">
        <f t="shared" si="897"/>
        <v>0</v>
      </c>
      <c r="UBW57" s="390">
        <f t="shared" si="897"/>
        <v>0</v>
      </c>
      <c r="UBX57" s="390">
        <f t="shared" si="897"/>
        <v>0</v>
      </c>
      <c r="UBY57" s="389"/>
      <c r="UBZ57" s="389"/>
      <c r="UCA57" s="389"/>
      <c r="UCB57" s="389"/>
      <c r="UCC57" s="389"/>
      <c r="UCD57" s="389"/>
      <c r="UCE57" s="389"/>
      <c r="UCF57" s="389"/>
      <c r="UCG57" s="389"/>
      <c r="UCH57" s="389"/>
      <c r="UCI57" s="390">
        <f t="shared" ref="UCI57:UCN57" si="898">UCI58-UCI61</f>
        <v>0</v>
      </c>
      <c r="UCJ57" s="390">
        <f t="shared" si="898"/>
        <v>0</v>
      </c>
      <c r="UCK57" s="390">
        <f t="shared" si="898"/>
        <v>0</v>
      </c>
      <c r="UCL57" s="390">
        <f t="shared" si="898"/>
        <v>0</v>
      </c>
      <c r="UCM57" s="390">
        <f t="shared" si="898"/>
        <v>0</v>
      </c>
      <c r="UCN57" s="390">
        <f t="shared" si="898"/>
        <v>0</v>
      </c>
      <c r="UCO57" s="389"/>
      <c r="UCP57" s="389"/>
      <c r="UCQ57" s="389"/>
      <c r="UCR57" s="389"/>
      <c r="UCS57" s="389"/>
      <c r="UCT57" s="389"/>
      <c r="UCU57" s="389"/>
      <c r="UCV57" s="389"/>
      <c r="UCW57" s="389"/>
      <c r="UCX57" s="389"/>
      <c r="UCY57" s="390">
        <f t="shared" ref="UCY57:UDD57" si="899">UCY58-UCY61</f>
        <v>0</v>
      </c>
      <c r="UCZ57" s="390">
        <f t="shared" si="899"/>
        <v>0</v>
      </c>
      <c r="UDA57" s="390">
        <f t="shared" si="899"/>
        <v>0</v>
      </c>
      <c r="UDB57" s="390">
        <f t="shared" si="899"/>
        <v>0</v>
      </c>
      <c r="UDC57" s="390">
        <f t="shared" si="899"/>
        <v>0</v>
      </c>
      <c r="UDD57" s="390">
        <f t="shared" si="899"/>
        <v>0</v>
      </c>
      <c r="UDE57" s="389"/>
      <c r="UDF57" s="389"/>
      <c r="UDG57" s="389"/>
      <c r="UDH57" s="389"/>
      <c r="UDI57" s="389"/>
      <c r="UDJ57" s="389"/>
      <c r="UDK57" s="389"/>
      <c r="UDL57" s="389"/>
      <c r="UDM57" s="389"/>
      <c r="UDN57" s="389"/>
      <c r="UDO57" s="390">
        <f t="shared" ref="UDO57:UDT57" si="900">UDO58-UDO61</f>
        <v>0</v>
      </c>
      <c r="UDP57" s="390">
        <f t="shared" si="900"/>
        <v>0</v>
      </c>
      <c r="UDQ57" s="390">
        <f t="shared" si="900"/>
        <v>0</v>
      </c>
      <c r="UDR57" s="390">
        <f t="shared" si="900"/>
        <v>0</v>
      </c>
      <c r="UDS57" s="390">
        <f t="shared" si="900"/>
        <v>0</v>
      </c>
      <c r="UDT57" s="390">
        <f t="shared" si="900"/>
        <v>0</v>
      </c>
      <c r="UDU57" s="389"/>
      <c r="UDV57" s="389"/>
      <c r="UDW57" s="389"/>
      <c r="UDX57" s="389"/>
      <c r="UDY57" s="389"/>
      <c r="UDZ57" s="389"/>
      <c r="UEA57" s="389"/>
      <c r="UEB57" s="389"/>
      <c r="UEC57" s="389"/>
      <c r="UED57" s="389"/>
      <c r="UEE57" s="390">
        <f t="shared" ref="UEE57:UEJ57" si="901">UEE58-UEE61</f>
        <v>0</v>
      </c>
      <c r="UEF57" s="390">
        <f t="shared" si="901"/>
        <v>0</v>
      </c>
      <c r="UEG57" s="390">
        <f t="shared" si="901"/>
        <v>0</v>
      </c>
      <c r="UEH57" s="390">
        <f t="shared" si="901"/>
        <v>0</v>
      </c>
      <c r="UEI57" s="390">
        <f t="shared" si="901"/>
        <v>0</v>
      </c>
      <c r="UEJ57" s="390">
        <f t="shared" si="901"/>
        <v>0</v>
      </c>
      <c r="UEK57" s="389"/>
      <c r="UEL57" s="389"/>
      <c r="UEM57" s="389"/>
      <c r="UEN57" s="389"/>
      <c r="UEO57" s="389"/>
      <c r="UEP57" s="389"/>
      <c r="UEQ57" s="389"/>
      <c r="UER57" s="389"/>
      <c r="UES57" s="389"/>
      <c r="UET57" s="389"/>
      <c r="UEU57" s="390">
        <f t="shared" ref="UEU57:UEZ57" si="902">UEU58-UEU61</f>
        <v>0</v>
      </c>
      <c r="UEV57" s="390">
        <f t="shared" si="902"/>
        <v>0</v>
      </c>
      <c r="UEW57" s="390">
        <f t="shared" si="902"/>
        <v>0</v>
      </c>
      <c r="UEX57" s="390">
        <f t="shared" si="902"/>
        <v>0</v>
      </c>
      <c r="UEY57" s="390">
        <f t="shared" si="902"/>
        <v>0</v>
      </c>
      <c r="UEZ57" s="390">
        <f t="shared" si="902"/>
        <v>0</v>
      </c>
      <c r="UFA57" s="389"/>
      <c r="UFB57" s="389"/>
      <c r="UFC57" s="389"/>
      <c r="UFD57" s="389"/>
      <c r="UFE57" s="389"/>
      <c r="UFF57" s="389"/>
      <c r="UFG57" s="389"/>
      <c r="UFH57" s="389"/>
      <c r="UFI57" s="389"/>
      <c r="UFJ57" s="389"/>
      <c r="UFK57" s="390">
        <f t="shared" ref="UFK57:UFP57" si="903">UFK58-UFK61</f>
        <v>0</v>
      </c>
      <c r="UFL57" s="390">
        <f t="shared" si="903"/>
        <v>0</v>
      </c>
      <c r="UFM57" s="390">
        <f t="shared" si="903"/>
        <v>0</v>
      </c>
      <c r="UFN57" s="390">
        <f t="shared" si="903"/>
        <v>0</v>
      </c>
      <c r="UFO57" s="390">
        <f t="shared" si="903"/>
        <v>0</v>
      </c>
      <c r="UFP57" s="390">
        <f t="shared" si="903"/>
        <v>0</v>
      </c>
      <c r="UFQ57" s="389"/>
      <c r="UFR57" s="389"/>
      <c r="UFS57" s="389"/>
      <c r="UFT57" s="389"/>
      <c r="UFU57" s="389"/>
      <c r="UFV57" s="389"/>
      <c r="UFW57" s="389"/>
      <c r="UFX57" s="389"/>
      <c r="UFY57" s="389"/>
      <c r="UFZ57" s="389"/>
      <c r="UGA57" s="390">
        <f t="shared" ref="UGA57:UGF57" si="904">UGA58-UGA61</f>
        <v>0</v>
      </c>
      <c r="UGB57" s="390">
        <f t="shared" si="904"/>
        <v>0</v>
      </c>
      <c r="UGC57" s="390">
        <f t="shared" si="904"/>
        <v>0</v>
      </c>
      <c r="UGD57" s="390">
        <f t="shared" si="904"/>
        <v>0</v>
      </c>
      <c r="UGE57" s="390">
        <f t="shared" si="904"/>
        <v>0</v>
      </c>
      <c r="UGF57" s="390">
        <f t="shared" si="904"/>
        <v>0</v>
      </c>
      <c r="UGG57" s="389"/>
      <c r="UGH57" s="389"/>
      <c r="UGI57" s="389"/>
      <c r="UGJ57" s="389"/>
      <c r="UGK57" s="389"/>
      <c r="UGL57" s="389"/>
      <c r="UGM57" s="389"/>
      <c r="UGN57" s="389"/>
      <c r="UGO57" s="389"/>
      <c r="UGP57" s="389"/>
      <c r="UGQ57" s="390">
        <f t="shared" ref="UGQ57:UGV57" si="905">UGQ58-UGQ61</f>
        <v>0</v>
      </c>
      <c r="UGR57" s="390">
        <f t="shared" si="905"/>
        <v>0</v>
      </c>
      <c r="UGS57" s="390">
        <f t="shared" si="905"/>
        <v>0</v>
      </c>
      <c r="UGT57" s="390">
        <f t="shared" si="905"/>
        <v>0</v>
      </c>
      <c r="UGU57" s="390">
        <f t="shared" si="905"/>
        <v>0</v>
      </c>
      <c r="UGV57" s="390">
        <f t="shared" si="905"/>
        <v>0</v>
      </c>
      <c r="UGW57" s="389"/>
      <c r="UGX57" s="389"/>
      <c r="UGY57" s="389"/>
      <c r="UGZ57" s="389"/>
      <c r="UHA57" s="389"/>
      <c r="UHB57" s="389"/>
      <c r="UHC57" s="389"/>
      <c r="UHD57" s="389"/>
      <c r="UHE57" s="389"/>
      <c r="UHF57" s="389"/>
      <c r="UHG57" s="390">
        <f t="shared" ref="UHG57:UHL57" si="906">UHG58-UHG61</f>
        <v>0</v>
      </c>
      <c r="UHH57" s="390">
        <f t="shared" si="906"/>
        <v>0</v>
      </c>
      <c r="UHI57" s="390">
        <f t="shared" si="906"/>
        <v>0</v>
      </c>
      <c r="UHJ57" s="390">
        <f t="shared" si="906"/>
        <v>0</v>
      </c>
      <c r="UHK57" s="390">
        <f t="shared" si="906"/>
        <v>0</v>
      </c>
      <c r="UHL57" s="390">
        <f t="shared" si="906"/>
        <v>0</v>
      </c>
      <c r="UHM57" s="389"/>
      <c r="UHN57" s="389"/>
      <c r="UHO57" s="389"/>
      <c r="UHP57" s="389"/>
      <c r="UHQ57" s="389"/>
      <c r="UHR57" s="389"/>
      <c r="UHS57" s="389"/>
      <c r="UHT57" s="389"/>
      <c r="UHU57" s="389"/>
      <c r="UHV57" s="389"/>
      <c r="UHW57" s="390">
        <f t="shared" ref="UHW57:UIB57" si="907">UHW58-UHW61</f>
        <v>0</v>
      </c>
      <c r="UHX57" s="390">
        <f t="shared" si="907"/>
        <v>0</v>
      </c>
      <c r="UHY57" s="390">
        <f t="shared" si="907"/>
        <v>0</v>
      </c>
      <c r="UHZ57" s="390">
        <f t="shared" si="907"/>
        <v>0</v>
      </c>
      <c r="UIA57" s="390">
        <f t="shared" si="907"/>
        <v>0</v>
      </c>
      <c r="UIB57" s="390">
        <f t="shared" si="907"/>
        <v>0</v>
      </c>
      <c r="UIC57" s="389"/>
      <c r="UID57" s="389"/>
      <c r="UIE57" s="389"/>
      <c r="UIF57" s="389"/>
      <c r="UIG57" s="389"/>
      <c r="UIH57" s="389"/>
      <c r="UII57" s="389"/>
      <c r="UIJ57" s="389"/>
      <c r="UIK57" s="389"/>
      <c r="UIL57" s="389"/>
      <c r="UIM57" s="390">
        <f t="shared" ref="UIM57:UIR57" si="908">UIM58-UIM61</f>
        <v>0</v>
      </c>
      <c r="UIN57" s="390">
        <f t="shared" si="908"/>
        <v>0</v>
      </c>
      <c r="UIO57" s="390">
        <f t="shared" si="908"/>
        <v>0</v>
      </c>
      <c r="UIP57" s="390">
        <f t="shared" si="908"/>
        <v>0</v>
      </c>
      <c r="UIQ57" s="390">
        <f t="shared" si="908"/>
        <v>0</v>
      </c>
      <c r="UIR57" s="390">
        <f t="shared" si="908"/>
        <v>0</v>
      </c>
      <c r="UIS57" s="389"/>
      <c r="UIT57" s="389"/>
      <c r="UIU57" s="389"/>
      <c r="UIV57" s="389"/>
      <c r="UIW57" s="389"/>
      <c r="UIX57" s="389"/>
      <c r="UIY57" s="389"/>
      <c r="UIZ57" s="389"/>
      <c r="UJA57" s="389"/>
      <c r="UJB57" s="389"/>
      <c r="UJC57" s="390">
        <f t="shared" ref="UJC57:UJH57" si="909">UJC58-UJC61</f>
        <v>0</v>
      </c>
      <c r="UJD57" s="390">
        <f t="shared" si="909"/>
        <v>0</v>
      </c>
      <c r="UJE57" s="390">
        <f t="shared" si="909"/>
        <v>0</v>
      </c>
      <c r="UJF57" s="390">
        <f t="shared" si="909"/>
        <v>0</v>
      </c>
      <c r="UJG57" s="390">
        <f t="shared" si="909"/>
        <v>0</v>
      </c>
      <c r="UJH57" s="390">
        <f t="shared" si="909"/>
        <v>0</v>
      </c>
      <c r="UJI57" s="389"/>
      <c r="UJJ57" s="389"/>
      <c r="UJK57" s="389"/>
      <c r="UJL57" s="389"/>
      <c r="UJM57" s="389"/>
      <c r="UJN57" s="389"/>
      <c r="UJO57" s="389"/>
      <c r="UJP57" s="389"/>
      <c r="UJQ57" s="389"/>
      <c r="UJR57" s="389"/>
      <c r="UJS57" s="390">
        <f t="shared" ref="UJS57:UJX57" si="910">UJS58-UJS61</f>
        <v>0</v>
      </c>
      <c r="UJT57" s="390">
        <f t="shared" si="910"/>
        <v>0</v>
      </c>
      <c r="UJU57" s="390">
        <f t="shared" si="910"/>
        <v>0</v>
      </c>
      <c r="UJV57" s="390">
        <f t="shared" si="910"/>
        <v>0</v>
      </c>
      <c r="UJW57" s="390">
        <f t="shared" si="910"/>
        <v>0</v>
      </c>
      <c r="UJX57" s="390">
        <f t="shared" si="910"/>
        <v>0</v>
      </c>
      <c r="UJY57" s="389"/>
      <c r="UJZ57" s="389"/>
      <c r="UKA57" s="389"/>
      <c r="UKB57" s="389"/>
      <c r="UKC57" s="389"/>
      <c r="UKD57" s="389"/>
      <c r="UKE57" s="389"/>
      <c r="UKF57" s="389"/>
      <c r="UKG57" s="389"/>
      <c r="UKH57" s="389"/>
      <c r="UKI57" s="390">
        <f t="shared" ref="UKI57:UKN57" si="911">UKI58-UKI61</f>
        <v>0</v>
      </c>
      <c r="UKJ57" s="390">
        <f t="shared" si="911"/>
        <v>0</v>
      </c>
      <c r="UKK57" s="390">
        <f t="shared" si="911"/>
        <v>0</v>
      </c>
      <c r="UKL57" s="390">
        <f t="shared" si="911"/>
        <v>0</v>
      </c>
      <c r="UKM57" s="390">
        <f t="shared" si="911"/>
        <v>0</v>
      </c>
      <c r="UKN57" s="390">
        <f t="shared" si="911"/>
        <v>0</v>
      </c>
      <c r="UKO57" s="389"/>
      <c r="UKP57" s="389"/>
      <c r="UKQ57" s="389"/>
      <c r="UKR57" s="389"/>
      <c r="UKS57" s="389"/>
      <c r="UKT57" s="389"/>
      <c r="UKU57" s="389"/>
      <c r="UKV57" s="389"/>
      <c r="UKW57" s="389"/>
      <c r="UKX57" s="389"/>
      <c r="UKY57" s="390">
        <f t="shared" ref="UKY57:ULD57" si="912">UKY58-UKY61</f>
        <v>0</v>
      </c>
      <c r="UKZ57" s="390">
        <f t="shared" si="912"/>
        <v>0</v>
      </c>
      <c r="ULA57" s="390">
        <f t="shared" si="912"/>
        <v>0</v>
      </c>
      <c r="ULB57" s="390">
        <f t="shared" si="912"/>
        <v>0</v>
      </c>
      <c r="ULC57" s="390">
        <f t="shared" si="912"/>
        <v>0</v>
      </c>
      <c r="ULD57" s="390">
        <f t="shared" si="912"/>
        <v>0</v>
      </c>
      <c r="ULE57" s="389"/>
      <c r="ULF57" s="389"/>
      <c r="ULG57" s="389"/>
      <c r="ULH57" s="389"/>
      <c r="ULI57" s="389"/>
      <c r="ULJ57" s="389"/>
      <c r="ULK57" s="389"/>
      <c r="ULL57" s="389"/>
      <c r="ULM57" s="389"/>
      <c r="ULN57" s="389"/>
      <c r="ULO57" s="390">
        <f t="shared" ref="ULO57:ULT57" si="913">ULO58-ULO61</f>
        <v>0</v>
      </c>
      <c r="ULP57" s="390">
        <f t="shared" si="913"/>
        <v>0</v>
      </c>
      <c r="ULQ57" s="390">
        <f t="shared" si="913"/>
        <v>0</v>
      </c>
      <c r="ULR57" s="390">
        <f t="shared" si="913"/>
        <v>0</v>
      </c>
      <c r="ULS57" s="390">
        <f t="shared" si="913"/>
        <v>0</v>
      </c>
      <c r="ULT57" s="390">
        <f t="shared" si="913"/>
        <v>0</v>
      </c>
      <c r="ULU57" s="389"/>
      <c r="ULV57" s="389"/>
      <c r="ULW57" s="389"/>
      <c r="ULX57" s="389"/>
      <c r="ULY57" s="389"/>
      <c r="ULZ57" s="389"/>
      <c r="UMA57" s="389"/>
      <c r="UMB57" s="389"/>
      <c r="UMC57" s="389"/>
      <c r="UMD57" s="389"/>
      <c r="UME57" s="390">
        <f t="shared" ref="UME57:UMJ57" si="914">UME58-UME61</f>
        <v>0</v>
      </c>
      <c r="UMF57" s="390">
        <f t="shared" si="914"/>
        <v>0</v>
      </c>
      <c r="UMG57" s="390">
        <f t="shared" si="914"/>
        <v>0</v>
      </c>
      <c r="UMH57" s="390">
        <f t="shared" si="914"/>
        <v>0</v>
      </c>
      <c r="UMI57" s="390">
        <f t="shared" si="914"/>
        <v>0</v>
      </c>
      <c r="UMJ57" s="390">
        <f t="shared" si="914"/>
        <v>0</v>
      </c>
      <c r="UMK57" s="389"/>
      <c r="UML57" s="389"/>
      <c r="UMM57" s="389"/>
      <c r="UMN57" s="389"/>
      <c r="UMO57" s="389"/>
      <c r="UMP57" s="389"/>
      <c r="UMQ57" s="389"/>
      <c r="UMR57" s="389"/>
      <c r="UMS57" s="389"/>
      <c r="UMT57" s="389"/>
      <c r="UMU57" s="390">
        <f t="shared" ref="UMU57:UMZ57" si="915">UMU58-UMU61</f>
        <v>0</v>
      </c>
      <c r="UMV57" s="390">
        <f t="shared" si="915"/>
        <v>0</v>
      </c>
      <c r="UMW57" s="390">
        <f t="shared" si="915"/>
        <v>0</v>
      </c>
      <c r="UMX57" s="390">
        <f t="shared" si="915"/>
        <v>0</v>
      </c>
      <c r="UMY57" s="390">
        <f t="shared" si="915"/>
        <v>0</v>
      </c>
      <c r="UMZ57" s="390">
        <f t="shared" si="915"/>
        <v>0</v>
      </c>
      <c r="UNA57" s="389"/>
      <c r="UNB57" s="389"/>
      <c r="UNC57" s="389"/>
      <c r="UND57" s="389"/>
      <c r="UNE57" s="389"/>
      <c r="UNF57" s="389"/>
      <c r="UNG57" s="389"/>
      <c r="UNH57" s="389"/>
      <c r="UNI57" s="389"/>
      <c r="UNJ57" s="389"/>
      <c r="UNK57" s="390">
        <f t="shared" ref="UNK57:UNP57" si="916">UNK58-UNK61</f>
        <v>0</v>
      </c>
      <c r="UNL57" s="390">
        <f t="shared" si="916"/>
        <v>0</v>
      </c>
      <c r="UNM57" s="390">
        <f t="shared" si="916"/>
        <v>0</v>
      </c>
      <c r="UNN57" s="390">
        <f t="shared" si="916"/>
        <v>0</v>
      </c>
      <c r="UNO57" s="390">
        <f t="shared" si="916"/>
        <v>0</v>
      </c>
      <c r="UNP57" s="390">
        <f t="shared" si="916"/>
        <v>0</v>
      </c>
      <c r="UNQ57" s="389"/>
      <c r="UNR57" s="389"/>
      <c r="UNS57" s="389"/>
      <c r="UNT57" s="389"/>
      <c r="UNU57" s="389"/>
      <c r="UNV57" s="389"/>
      <c r="UNW57" s="389"/>
      <c r="UNX57" s="389"/>
      <c r="UNY57" s="389"/>
      <c r="UNZ57" s="389"/>
      <c r="UOA57" s="390">
        <f t="shared" ref="UOA57:UOF57" si="917">UOA58-UOA61</f>
        <v>0</v>
      </c>
      <c r="UOB57" s="390">
        <f t="shared" si="917"/>
        <v>0</v>
      </c>
      <c r="UOC57" s="390">
        <f t="shared" si="917"/>
        <v>0</v>
      </c>
      <c r="UOD57" s="390">
        <f t="shared" si="917"/>
        <v>0</v>
      </c>
      <c r="UOE57" s="390">
        <f t="shared" si="917"/>
        <v>0</v>
      </c>
      <c r="UOF57" s="390">
        <f t="shared" si="917"/>
        <v>0</v>
      </c>
      <c r="UOG57" s="389"/>
      <c r="UOH57" s="389"/>
      <c r="UOI57" s="389"/>
      <c r="UOJ57" s="389"/>
      <c r="UOK57" s="389"/>
      <c r="UOL57" s="389"/>
      <c r="UOM57" s="389"/>
      <c r="UON57" s="389"/>
      <c r="UOO57" s="389"/>
      <c r="UOP57" s="389"/>
      <c r="UOQ57" s="390">
        <f t="shared" ref="UOQ57:UOV57" si="918">UOQ58-UOQ61</f>
        <v>0</v>
      </c>
      <c r="UOR57" s="390">
        <f t="shared" si="918"/>
        <v>0</v>
      </c>
      <c r="UOS57" s="390">
        <f t="shared" si="918"/>
        <v>0</v>
      </c>
      <c r="UOT57" s="390">
        <f t="shared" si="918"/>
        <v>0</v>
      </c>
      <c r="UOU57" s="390">
        <f t="shared" si="918"/>
        <v>0</v>
      </c>
      <c r="UOV57" s="390">
        <f t="shared" si="918"/>
        <v>0</v>
      </c>
      <c r="UOW57" s="389"/>
      <c r="UOX57" s="389"/>
      <c r="UOY57" s="389"/>
      <c r="UOZ57" s="389"/>
      <c r="UPA57" s="389"/>
      <c r="UPB57" s="389"/>
      <c r="UPC57" s="389"/>
      <c r="UPD57" s="389"/>
      <c r="UPE57" s="389"/>
      <c r="UPF57" s="389"/>
      <c r="UPG57" s="390">
        <f t="shared" ref="UPG57:UPL57" si="919">UPG58-UPG61</f>
        <v>0</v>
      </c>
      <c r="UPH57" s="390">
        <f t="shared" si="919"/>
        <v>0</v>
      </c>
      <c r="UPI57" s="390">
        <f t="shared" si="919"/>
        <v>0</v>
      </c>
      <c r="UPJ57" s="390">
        <f t="shared" si="919"/>
        <v>0</v>
      </c>
      <c r="UPK57" s="390">
        <f t="shared" si="919"/>
        <v>0</v>
      </c>
      <c r="UPL57" s="390">
        <f t="shared" si="919"/>
        <v>0</v>
      </c>
      <c r="UPM57" s="389"/>
      <c r="UPN57" s="389"/>
      <c r="UPO57" s="389"/>
      <c r="UPP57" s="389"/>
      <c r="UPQ57" s="389"/>
      <c r="UPR57" s="389"/>
      <c r="UPS57" s="389"/>
      <c r="UPT57" s="389"/>
      <c r="UPU57" s="389"/>
      <c r="UPV57" s="389"/>
      <c r="UPW57" s="390">
        <f t="shared" ref="UPW57:UQB57" si="920">UPW58-UPW61</f>
        <v>0</v>
      </c>
      <c r="UPX57" s="390">
        <f t="shared" si="920"/>
        <v>0</v>
      </c>
      <c r="UPY57" s="390">
        <f t="shared" si="920"/>
        <v>0</v>
      </c>
      <c r="UPZ57" s="390">
        <f t="shared" si="920"/>
        <v>0</v>
      </c>
      <c r="UQA57" s="390">
        <f t="shared" si="920"/>
        <v>0</v>
      </c>
      <c r="UQB57" s="390">
        <f t="shared" si="920"/>
        <v>0</v>
      </c>
      <c r="UQC57" s="389"/>
      <c r="UQD57" s="389"/>
      <c r="UQE57" s="389"/>
      <c r="UQF57" s="389"/>
      <c r="UQG57" s="389"/>
      <c r="UQH57" s="389"/>
      <c r="UQI57" s="389"/>
      <c r="UQJ57" s="389"/>
      <c r="UQK57" s="389"/>
      <c r="UQL57" s="389"/>
      <c r="UQM57" s="390">
        <f t="shared" ref="UQM57:UQR57" si="921">UQM58-UQM61</f>
        <v>0</v>
      </c>
      <c r="UQN57" s="390">
        <f t="shared" si="921"/>
        <v>0</v>
      </c>
      <c r="UQO57" s="390">
        <f t="shared" si="921"/>
        <v>0</v>
      </c>
      <c r="UQP57" s="390">
        <f t="shared" si="921"/>
        <v>0</v>
      </c>
      <c r="UQQ57" s="390">
        <f t="shared" si="921"/>
        <v>0</v>
      </c>
      <c r="UQR57" s="390">
        <f t="shared" si="921"/>
        <v>0</v>
      </c>
      <c r="UQS57" s="389"/>
      <c r="UQT57" s="389"/>
      <c r="UQU57" s="389"/>
      <c r="UQV57" s="389"/>
      <c r="UQW57" s="389"/>
      <c r="UQX57" s="389"/>
      <c r="UQY57" s="389"/>
      <c r="UQZ57" s="389"/>
      <c r="URA57" s="389"/>
      <c r="URB57" s="389"/>
      <c r="URC57" s="390">
        <f t="shared" ref="URC57:URH57" si="922">URC58-URC61</f>
        <v>0</v>
      </c>
      <c r="URD57" s="390">
        <f t="shared" si="922"/>
        <v>0</v>
      </c>
      <c r="URE57" s="390">
        <f t="shared" si="922"/>
        <v>0</v>
      </c>
      <c r="URF57" s="390">
        <f t="shared" si="922"/>
        <v>0</v>
      </c>
      <c r="URG57" s="390">
        <f t="shared" si="922"/>
        <v>0</v>
      </c>
      <c r="URH57" s="390">
        <f t="shared" si="922"/>
        <v>0</v>
      </c>
      <c r="URI57" s="389"/>
      <c r="URJ57" s="389"/>
      <c r="URK57" s="389"/>
      <c r="URL57" s="389"/>
      <c r="URM57" s="389"/>
      <c r="URN57" s="389"/>
      <c r="URO57" s="389"/>
      <c r="URP57" s="389"/>
      <c r="URQ57" s="389"/>
      <c r="URR57" s="389"/>
      <c r="URS57" s="390">
        <f t="shared" ref="URS57:URX57" si="923">URS58-URS61</f>
        <v>0</v>
      </c>
      <c r="URT57" s="390">
        <f t="shared" si="923"/>
        <v>0</v>
      </c>
      <c r="URU57" s="390">
        <f t="shared" si="923"/>
        <v>0</v>
      </c>
      <c r="URV57" s="390">
        <f t="shared" si="923"/>
        <v>0</v>
      </c>
      <c r="URW57" s="390">
        <f t="shared" si="923"/>
        <v>0</v>
      </c>
      <c r="URX57" s="390">
        <f t="shared" si="923"/>
        <v>0</v>
      </c>
      <c r="URY57" s="389"/>
      <c r="URZ57" s="389"/>
      <c r="USA57" s="389"/>
      <c r="USB57" s="389"/>
      <c r="USC57" s="389"/>
      <c r="USD57" s="389"/>
      <c r="USE57" s="389"/>
      <c r="USF57" s="389"/>
      <c r="USG57" s="389"/>
      <c r="USH57" s="389"/>
      <c r="USI57" s="390">
        <f t="shared" ref="USI57:USN57" si="924">USI58-USI61</f>
        <v>0</v>
      </c>
      <c r="USJ57" s="390">
        <f t="shared" si="924"/>
        <v>0</v>
      </c>
      <c r="USK57" s="390">
        <f t="shared" si="924"/>
        <v>0</v>
      </c>
      <c r="USL57" s="390">
        <f t="shared" si="924"/>
        <v>0</v>
      </c>
      <c r="USM57" s="390">
        <f t="shared" si="924"/>
        <v>0</v>
      </c>
      <c r="USN57" s="390">
        <f t="shared" si="924"/>
        <v>0</v>
      </c>
      <c r="USO57" s="389"/>
      <c r="USP57" s="389"/>
      <c r="USQ57" s="389"/>
      <c r="USR57" s="389"/>
      <c r="USS57" s="389"/>
      <c r="UST57" s="389"/>
      <c r="USU57" s="389"/>
      <c r="USV57" s="389"/>
      <c r="USW57" s="389"/>
      <c r="USX57" s="389"/>
      <c r="USY57" s="390">
        <f t="shared" ref="USY57:UTD57" si="925">USY58-USY61</f>
        <v>0</v>
      </c>
      <c r="USZ57" s="390">
        <f t="shared" si="925"/>
        <v>0</v>
      </c>
      <c r="UTA57" s="390">
        <f t="shared" si="925"/>
        <v>0</v>
      </c>
      <c r="UTB57" s="390">
        <f t="shared" si="925"/>
        <v>0</v>
      </c>
      <c r="UTC57" s="390">
        <f t="shared" si="925"/>
        <v>0</v>
      </c>
      <c r="UTD57" s="390">
        <f t="shared" si="925"/>
        <v>0</v>
      </c>
      <c r="UTE57" s="389"/>
      <c r="UTF57" s="389"/>
      <c r="UTG57" s="389"/>
      <c r="UTH57" s="389"/>
      <c r="UTI57" s="389"/>
      <c r="UTJ57" s="389"/>
      <c r="UTK57" s="389"/>
      <c r="UTL57" s="389"/>
      <c r="UTM57" s="389"/>
      <c r="UTN57" s="389"/>
      <c r="UTO57" s="390">
        <f t="shared" ref="UTO57:UTT57" si="926">UTO58-UTO61</f>
        <v>0</v>
      </c>
      <c r="UTP57" s="390">
        <f t="shared" si="926"/>
        <v>0</v>
      </c>
      <c r="UTQ57" s="390">
        <f t="shared" si="926"/>
        <v>0</v>
      </c>
      <c r="UTR57" s="390">
        <f t="shared" si="926"/>
        <v>0</v>
      </c>
      <c r="UTS57" s="390">
        <f t="shared" si="926"/>
        <v>0</v>
      </c>
      <c r="UTT57" s="390">
        <f t="shared" si="926"/>
        <v>0</v>
      </c>
      <c r="UTU57" s="389"/>
      <c r="UTV57" s="389"/>
      <c r="UTW57" s="389"/>
      <c r="UTX57" s="389"/>
      <c r="UTY57" s="389"/>
      <c r="UTZ57" s="389"/>
      <c r="UUA57" s="389"/>
      <c r="UUB57" s="389"/>
      <c r="UUC57" s="389"/>
      <c r="UUD57" s="389"/>
      <c r="UUE57" s="390">
        <f t="shared" ref="UUE57:UUJ57" si="927">UUE58-UUE61</f>
        <v>0</v>
      </c>
      <c r="UUF57" s="390">
        <f t="shared" si="927"/>
        <v>0</v>
      </c>
      <c r="UUG57" s="390">
        <f t="shared" si="927"/>
        <v>0</v>
      </c>
      <c r="UUH57" s="390">
        <f t="shared" si="927"/>
        <v>0</v>
      </c>
      <c r="UUI57" s="390">
        <f t="shared" si="927"/>
        <v>0</v>
      </c>
      <c r="UUJ57" s="390">
        <f t="shared" si="927"/>
        <v>0</v>
      </c>
      <c r="UUK57" s="389"/>
      <c r="UUL57" s="389"/>
      <c r="UUM57" s="389"/>
      <c r="UUN57" s="389"/>
      <c r="UUO57" s="389"/>
      <c r="UUP57" s="389"/>
      <c r="UUQ57" s="389"/>
      <c r="UUR57" s="389"/>
      <c r="UUS57" s="389"/>
      <c r="UUT57" s="389"/>
      <c r="UUU57" s="390">
        <f t="shared" ref="UUU57:UUZ57" si="928">UUU58-UUU61</f>
        <v>0</v>
      </c>
      <c r="UUV57" s="390">
        <f t="shared" si="928"/>
        <v>0</v>
      </c>
      <c r="UUW57" s="390">
        <f t="shared" si="928"/>
        <v>0</v>
      </c>
      <c r="UUX57" s="390">
        <f t="shared" si="928"/>
        <v>0</v>
      </c>
      <c r="UUY57" s="390">
        <f t="shared" si="928"/>
        <v>0</v>
      </c>
      <c r="UUZ57" s="390">
        <f t="shared" si="928"/>
        <v>0</v>
      </c>
      <c r="UVA57" s="389"/>
      <c r="UVB57" s="389"/>
      <c r="UVC57" s="389"/>
      <c r="UVD57" s="389"/>
      <c r="UVE57" s="389"/>
      <c r="UVF57" s="389"/>
      <c r="UVG57" s="389"/>
      <c r="UVH57" s="389"/>
      <c r="UVI57" s="389"/>
      <c r="UVJ57" s="389"/>
      <c r="UVK57" s="390">
        <f t="shared" ref="UVK57:UVP57" si="929">UVK58-UVK61</f>
        <v>0</v>
      </c>
      <c r="UVL57" s="390">
        <f t="shared" si="929"/>
        <v>0</v>
      </c>
      <c r="UVM57" s="390">
        <f t="shared" si="929"/>
        <v>0</v>
      </c>
      <c r="UVN57" s="390">
        <f t="shared" si="929"/>
        <v>0</v>
      </c>
      <c r="UVO57" s="390">
        <f t="shared" si="929"/>
        <v>0</v>
      </c>
      <c r="UVP57" s="390">
        <f t="shared" si="929"/>
        <v>0</v>
      </c>
      <c r="UVQ57" s="389"/>
      <c r="UVR57" s="389"/>
      <c r="UVS57" s="389"/>
      <c r="UVT57" s="389"/>
      <c r="UVU57" s="389"/>
      <c r="UVV57" s="389"/>
      <c r="UVW57" s="389"/>
      <c r="UVX57" s="389"/>
      <c r="UVY57" s="389"/>
      <c r="UVZ57" s="389"/>
      <c r="UWA57" s="390">
        <f t="shared" ref="UWA57:UWF57" si="930">UWA58-UWA61</f>
        <v>0</v>
      </c>
      <c r="UWB57" s="390">
        <f t="shared" si="930"/>
        <v>0</v>
      </c>
      <c r="UWC57" s="390">
        <f t="shared" si="930"/>
        <v>0</v>
      </c>
      <c r="UWD57" s="390">
        <f t="shared" si="930"/>
        <v>0</v>
      </c>
      <c r="UWE57" s="390">
        <f t="shared" si="930"/>
        <v>0</v>
      </c>
      <c r="UWF57" s="390">
        <f t="shared" si="930"/>
        <v>0</v>
      </c>
      <c r="UWG57" s="389"/>
      <c r="UWH57" s="389"/>
      <c r="UWI57" s="389"/>
      <c r="UWJ57" s="389"/>
      <c r="UWK57" s="389"/>
      <c r="UWL57" s="389"/>
      <c r="UWM57" s="389"/>
      <c r="UWN57" s="389"/>
      <c r="UWO57" s="389"/>
      <c r="UWP57" s="389"/>
      <c r="UWQ57" s="390">
        <f t="shared" ref="UWQ57:UWV57" si="931">UWQ58-UWQ61</f>
        <v>0</v>
      </c>
      <c r="UWR57" s="390">
        <f t="shared" si="931"/>
        <v>0</v>
      </c>
      <c r="UWS57" s="390">
        <f t="shared" si="931"/>
        <v>0</v>
      </c>
      <c r="UWT57" s="390">
        <f t="shared" si="931"/>
        <v>0</v>
      </c>
      <c r="UWU57" s="390">
        <f t="shared" si="931"/>
        <v>0</v>
      </c>
      <c r="UWV57" s="390">
        <f t="shared" si="931"/>
        <v>0</v>
      </c>
      <c r="UWW57" s="389"/>
      <c r="UWX57" s="389"/>
      <c r="UWY57" s="389"/>
      <c r="UWZ57" s="389"/>
      <c r="UXA57" s="389"/>
      <c r="UXB57" s="389"/>
      <c r="UXC57" s="389"/>
      <c r="UXD57" s="389"/>
      <c r="UXE57" s="389"/>
      <c r="UXF57" s="389"/>
      <c r="UXG57" s="390">
        <f t="shared" ref="UXG57:UXL57" si="932">UXG58-UXG61</f>
        <v>0</v>
      </c>
      <c r="UXH57" s="390">
        <f t="shared" si="932"/>
        <v>0</v>
      </c>
      <c r="UXI57" s="390">
        <f t="shared" si="932"/>
        <v>0</v>
      </c>
      <c r="UXJ57" s="390">
        <f t="shared" si="932"/>
        <v>0</v>
      </c>
      <c r="UXK57" s="390">
        <f t="shared" si="932"/>
        <v>0</v>
      </c>
      <c r="UXL57" s="390">
        <f t="shared" si="932"/>
        <v>0</v>
      </c>
      <c r="UXM57" s="389"/>
      <c r="UXN57" s="389"/>
      <c r="UXO57" s="389"/>
      <c r="UXP57" s="389"/>
      <c r="UXQ57" s="389"/>
      <c r="UXR57" s="389"/>
      <c r="UXS57" s="389"/>
      <c r="UXT57" s="389"/>
      <c r="UXU57" s="389"/>
      <c r="UXV57" s="389"/>
      <c r="UXW57" s="390">
        <f t="shared" ref="UXW57:UYB57" si="933">UXW58-UXW61</f>
        <v>0</v>
      </c>
      <c r="UXX57" s="390">
        <f t="shared" si="933"/>
        <v>0</v>
      </c>
      <c r="UXY57" s="390">
        <f t="shared" si="933"/>
        <v>0</v>
      </c>
      <c r="UXZ57" s="390">
        <f t="shared" si="933"/>
        <v>0</v>
      </c>
      <c r="UYA57" s="390">
        <f t="shared" si="933"/>
        <v>0</v>
      </c>
      <c r="UYB57" s="390">
        <f t="shared" si="933"/>
        <v>0</v>
      </c>
      <c r="UYC57" s="389"/>
      <c r="UYD57" s="389"/>
      <c r="UYE57" s="389"/>
      <c r="UYF57" s="389"/>
      <c r="UYG57" s="389"/>
      <c r="UYH57" s="389"/>
      <c r="UYI57" s="389"/>
      <c r="UYJ57" s="389"/>
      <c r="UYK57" s="389"/>
      <c r="UYL57" s="389"/>
      <c r="UYM57" s="390">
        <f t="shared" ref="UYM57:UYR57" si="934">UYM58-UYM61</f>
        <v>0</v>
      </c>
      <c r="UYN57" s="390">
        <f t="shared" si="934"/>
        <v>0</v>
      </c>
      <c r="UYO57" s="390">
        <f t="shared" si="934"/>
        <v>0</v>
      </c>
      <c r="UYP57" s="390">
        <f t="shared" si="934"/>
        <v>0</v>
      </c>
      <c r="UYQ57" s="390">
        <f t="shared" si="934"/>
        <v>0</v>
      </c>
      <c r="UYR57" s="390">
        <f t="shared" si="934"/>
        <v>0</v>
      </c>
      <c r="UYS57" s="389"/>
      <c r="UYT57" s="389"/>
      <c r="UYU57" s="389"/>
      <c r="UYV57" s="389"/>
      <c r="UYW57" s="389"/>
      <c r="UYX57" s="389"/>
      <c r="UYY57" s="389"/>
      <c r="UYZ57" s="389"/>
      <c r="UZA57" s="389"/>
      <c r="UZB57" s="389"/>
      <c r="UZC57" s="390">
        <f t="shared" ref="UZC57:UZH57" si="935">UZC58-UZC61</f>
        <v>0</v>
      </c>
      <c r="UZD57" s="390">
        <f t="shared" si="935"/>
        <v>0</v>
      </c>
      <c r="UZE57" s="390">
        <f t="shared" si="935"/>
        <v>0</v>
      </c>
      <c r="UZF57" s="390">
        <f t="shared" si="935"/>
        <v>0</v>
      </c>
      <c r="UZG57" s="390">
        <f t="shared" si="935"/>
        <v>0</v>
      </c>
      <c r="UZH57" s="390">
        <f t="shared" si="935"/>
        <v>0</v>
      </c>
      <c r="UZI57" s="389"/>
      <c r="UZJ57" s="389"/>
      <c r="UZK57" s="389"/>
      <c r="UZL57" s="389"/>
      <c r="UZM57" s="389"/>
      <c r="UZN57" s="389"/>
      <c r="UZO57" s="389"/>
      <c r="UZP57" s="389"/>
      <c r="UZQ57" s="389"/>
      <c r="UZR57" s="389"/>
      <c r="UZS57" s="390">
        <f t="shared" ref="UZS57:UZX57" si="936">UZS58-UZS61</f>
        <v>0</v>
      </c>
      <c r="UZT57" s="390">
        <f t="shared" si="936"/>
        <v>0</v>
      </c>
      <c r="UZU57" s="390">
        <f t="shared" si="936"/>
        <v>0</v>
      </c>
      <c r="UZV57" s="390">
        <f t="shared" si="936"/>
        <v>0</v>
      </c>
      <c r="UZW57" s="390">
        <f t="shared" si="936"/>
        <v>0</v>
      </c>
      <c r="UZX57" s="390">
        <f t="shared" si="936"/>
        <v>0</v>
      </c>
      <c r="UZY57" s="389"/>
      <c r="UZZ57" s="389"/>
      <c r="VAA57" s="389"/>
      <c r="VAB57" s="389"/>
      <c r="VAC57" s="389"/>
      <c r="VAD57" s="389"/>
      <c r="VAE57" s="389"/>
      <c r="VAF57" s="389"/>
      <c r="VAG57" s="389"/>
      <c r="VAH57" s="389"/>
      <c r="VAI57" s="390">
        <f t="shared" ref="VAI57:VAN57" si="937">VAI58-VAI61</f>
        <v>0</v>
      </c>
      <c r="VAJ57" s="390">
        <f t="shared" si="937"/>
        <v>0</v>
      </c>
      <c r="VAK57" s="390">
        <f t="shared" si="937"/>
        <v>0</v>
      </c>
      <c r="VAL57" s="390">
        <f t="shared" si="937"/>
        <v>0</v>
      </c>
      <c r="VAM57" s="390">
        <f t="shared" si="937"/>
        <v>0</v>
      </c>
      <c r="VAN57" s="390">
        <f t="shared" si="937"/>
        <v>0</v>
      </c>
      <c r="VAO57" s="389"/>
      <c r="VAP57" s="389"/>
      <c r="VAQ57" s="389"/>
      <c r="VAR57" s="389"/>
      <c r="VAS57" s="389"/>
      <c r="VAT57" s="389"/>
      <c r="VAU57" s="389"/>
      <c r="VAV57" s="389"/>
      <c r="VAW57" s="389"/>
      <c r="VAX57" s="389"/>
      <c r="VAY57" s="390">
        <f t="shared" ref="VAY57:VBD57" si="938">VAY58-VAY61</f>
        <v>0</v>
      </c>
      <c r="VAZ57" s="390">
        <f t="shared" si="938"/>
        <v>0</v>
      </c>
      <c r="VBA57" s="390">
        <f t="shared" si="938"/>
        <v>0</v>
      </c>
      <c r="VBB57" s="390">
        <f t="shared" si="938"/>
        <v>0</v>
      </c>
      <c r="VBC57" s="390">
        <f t="shared" si="938"/>
        <v>0</v>
      </c>
      <c r="VBD57" s="390">
        <f t="shared" si="938"/>
        <v>0</v>
      </c>
      <c r="VBE57" s="389"/>
      <c r="VBF57" s="389"/>
      <c r="VBG57" s="389"/>
      <c r="VBH57" s="389"/>
      <c r="VBI57" s="389"/>
      <c r="VBJ57" s="389"/>
      <c r="VBK57" s="389"/>
      <c r="VBL57" s="389"/>
      <c r="VBM57" s="389"/>
      <c r="VBN57" s="389"/>
      <c r="VBO57" s="390">
        <f t="shared" ref="VBO57:VBT57" si="939">VBO58-VBO61</f>
        <v>0</v>
      </c>
      <c r="VBP57" s="390">
        <f t="shared" si="939"/>
        <v>0</v>
      </c>
      <c r="VBQ57" s="390">
        <f t="shared" si="939"/>
        <v>0</v>
      </c>
      <c r="VBR57" s="390">
        <f t="shared" si="939"/>
        <v>0</v>
      </c>
      <c r="VBS57" s="390">
        <f t="shared" si="939"/>
        <v>0</v>
      </c>
      <c r="VBT57" s="390">
        <f t="shared" si="939"/>
        <v>0</v>
      </c>
      <c r="VBU57" s="389"/>
      <c r="VBV57" s="389"/>
      <c r="VBW57" s="389"/>
      <c r="VBX57" s="389"/>
      <c r="VBY57" s="389"/>
      <c r="VBZ57" s="389"/>
      <c r="VCA57" s="389"/>
      <c r="VCB57" s="389"/>
      <c r="VCC57" s="389"/>
      <c r="VCD57" s="389"/>
      <c r="VCE57" s="390">
        <f t="shared" ref="VCE57:VCJ57" si="940">VCE58-VCE61</f>
        <v>0</v>
      </c>
      <c r="VCF57" s="390">
        <f t="shared" si="940"/>
        <v>0</v>
      </c>
      <c r="VCG57" s="390">
        <f t="shared" si="940"/>
        <v>0</v>
      </c>
      <c r="VCH57" s="390">
        <f t="shared" si="940"/>
        <v>0</v>
      </c>
      <c r="VCI57" s="390">
        <f t="shared" si="940"/>
        <v>0</v>
      </c>
      <c r="VCJ57" s="390">
        <f t="shared" si="940"/>
        <v>0</v>
      </c>
      <c r="VCK57" s="389"/>
      <c r="VCL57" s="389"/>
      <c r="VCM57" s="389"/>
      <c r="VCN57" s="389"/>
      <c r="VCO57" s="389"/>
      <c r="VCP57" s="389"/>
      <c r="VCQ57" s="389"/>
      <c r="VCR57" s="389"/>
      <c r="VCS57" s="389"/>
      <c r="VCT57" s="389"/>
      <c r="VCU57" s="390">
        <f t="shared" ref="VCU57:VCZ57" si="941">VCU58-VCU61</f>
        <v>0</v>
      </c>
      <c r="VCV57" s="390">
        <f t="shared" si="941"/>
        <v>0</v>
      </c>
      <c r="VCW57" s="390">
        <f t="shared" si="941"/>
        <v>0</v>
      </c>
      <c r="VCX57" s="390">
        <f t="shared" si="941"/>
        <v>0</v>
      </c>
      <c r="VCY57" s="390">
        <f t="shared" si="941"/>
        <v>0</v>
      </c>
      <c r="VCZ57" s="390">
        <f t="shared" si="941"/>
        <v>0</v>
      </c>
      <c r="VDA57" s="389"/>
      <c r="VDB57" s="389"/>
      <c r="VDC57" s="389"/>
      <c r="VDD57" s="389"/>
      <c r="VDE57" s="389"/>
      <c r="VDF57" s="389"/>
      <c r="VDG57" s="389"/>
      <c r="VDH57" s="389"/>
      <c r="VDI57" s="389"/>
      <c r="VDJ57" s="389"/>
      <c r="VDK57" s="390">
        <f t="shared" ref="VDK57:VDP57" si="942">VDK58-VDK61</f>
        <v>0</v>
      </c>
      <c r="VDL57" s="390">
        <f t="shared" si="942"/>
        <v>0</v>
      </c>
      <c r="VDM57" s="390">
        <f t="shared" si="942"/>
        <v>0</v>
      </c>
      <c r="VDN57" s="390">
        <f t="shared" si="942"/>
        <v>0</v>
      </c>
      <c r="VDO57" s="390">
        <f t="shared" si="942"/>
        <v>0</v>
      </c>
      <c r="VDP57" s="390">
        <f t="shared" si="942"/>
        <v>0</v>
      </c>
      <c r="VDQ57" s="389"/>
      <c r="VDR57" s="389"/>
      <c r="VDS57" s="389"/>
      <c r="VDT57" s="389"/>
      <c r="VDU57" s="389"/>
      <c r="VDV57" s="389"/>
      <c r="VDW57" s="389"/>
      <c r="VDX57" s="389"/>
      <c r="VDY57" s="389"/>
      <c r="VDZ57" s="389"/>
      <c r="VEA57" s="390">
        <f t="shared" ref="VEA57:VEF57" si="943">VEA58-VEA61</f>
        <v>0</v>
      </c>
      <c r="VEB57" s="390">
        <f t="shared" si="943"/>
        <v>0</v>
      </c>
      <c r="VEC57" s="390">
        <f t="shared" si="943"/>
        <v>0</v>
      </c>
      <c r="VED57" s="390">
        <f t="shared" si="943"/>
        <v>0</v>
      </c>
      <c r="VEE57" s="390">
        <f t="shared" si="943"/>
        <v>0</v>
      </c>
      <c r="VEF57" s="390">
        <f t="shared" si="943"/>
        <v>0</v>
      </c>
      <c r="VEG57" s="389"/>
      <c r="VEH57" s="389"/>
      <c r="VEI57" s="389"/>
      <c r="VEJ57" s="389"/>
      <c r="VEK57" s="389"/>
      <c r="VEL57" s="389"/>
      <c r="VEM57" s="389"/>
      <c r="VEN57" s="389"/>
      <c r="VEO57" s="389"/>
      <c r="VEP57" s="389"/>
      <c r="VEQ57" s="390">
        <f t="shared" ref="VEQ57:VEV57" si="944">VEQ58-VEQ61</f>
        <v>0</v>
      </c>
      <c r="VER57" s="390">
        <f t="shared" si="944"/>
        <v>0</v>
      </c>
      <c r="VES57" s="390">
        <f t="shared" si="944"/>
        <v>0</v>
      </c>
      <c r="VET57" s="390">
        <f t="shared" si="944"/>
        <v>0</v>
      </c>
      <c r="VEU57" s="390">
        <f t="shared" si="944"/>
        <v>0</v>
      </c>
      <c r="VEV57" s="390">
        <f t="shared" si="944"/>
        <v>0</v>
      </c>
      <c r="VEW57" s="389"/>
      <c r="VEX57" s="389"/>
      <c r="VEY57" s="389"/>
      <c r="VEZ57" s="389"/>
      <c r="VFA57" s="389"/>
      <c r="VFB57" s="389"/>
      <c r="VFC57" s="389"/>
      <c r="VFD57" s="389"/>
      <c r="VFE57" s="389"/>
      <c r="VFF57" s="389"/>
      <c r="VFG57" s="390">
        <f t="shared" ref="VFG57:VFL57" si="945">VFG58-VFG61</f>
        <v>0</v>
      </c>
      <c r="VFH57" s="390">
        <f t="shared" si="945"/>
        <v>0</v>
      </c>
      <c r="VFI57" s="390">
        <f t="shared" si="945"/>
        <v>0</v>
      </c>
      <c r="VFJ57" s="390">
        <f t="shared" si="945"/>
        <v>0</v>
      </c>
      <c r="VFK57" s="390">
        <f t="shared" si="945"/>
        <v>0</v>
      </c>
      <c r="VFL57" s="390">
        <f t="shared" si="945"/>
        <v>0</v>
      </c>
      <c r="VFM57" s="389"/>
      <c r="VFN57" s="389"/>
      <c r="VFO57" s="389"/>
      <c r="VFP57" s="389"/>
      <c r="VFQ57" s="389"/>
      <c r="VFR57" s="389"/>
      <c r="VFS57" s="389"/>
      <c r="VFT57" s="389"/>
      <c r="VFU57" s="389"/>
      <c r="VFV57" s="389"/>
      <c r="VFW57" s="390">
        <f t="shared" ref="VFW57:VGB57" si="946">VFW58-VFW61</f>
        <v>0</v>
      </c>
      <c r="VFX57" s="390">
        <f t="shared" si="946"/>
        <v>0</v>
      </c>
      <c r="VFY57" s="390">
        <f t="shared" si="946"/>
        <v>0</v>
      </c>
      <c r="VFZ57" s="390">
        <f t="shared" si="946"/>
        <v>0</v>
      </c>
      <c r="VGA57" s="390">
        <f t="shared" si="946"/>
        <v>0</v>
      </c>
      <c r="VGB57" s="390">
        <f t="shared" si="946"/>
        <v>0</v>
      </c>
      <c r="VGC57" s="389"/>
      <c r="VGD57" s="389"/>
      <c r="VGE57" s="389"/>
      <c r="VGF57" s="389"/>
      <c r="VGG57" s="389"/>
      <c r="VGH57" s="389"/>
      <c r="VGI57" s="389"/>
      <c r="VGJ57" s="389"/>
      <c r="VGK57" s="389"/>
      <c r="VGL57" s="389"/>
      <c r="VGM57" s="390">
        <f t="shared" ref="VGM57:VGR57" si="947">VGM58-VGM61</f>
        <v>0</v>
      </c>
      <c r="VGN57" s="390">
        <f t="shared" si="947"/>
        <v>0</v>
      </c>
      <c r="VGO57" s="390">
        <f t="shared" si="947"/>
        <v>0</v>
      </c>
      <c r="VGP57" s="390">
        <f t="shared" si="947"/>
        <v>0</v>
      </c>
      <c r="VGQ57" s="390">
        <f t="shared" si="947"/>
        <v>0</v>
      </c>
      <c r="VGR57" s="390">
        <f t="shared" si="947"/>
        <v>0</v>
      </c>
      <c r="VGS57" s="389"/>
      <c r="VGT57" s="389"/>
      <c r="VGU57" s="389"/>
      <c r="VGV57" s="389"/>
      <c r="VGW57" s="389"/>
      <c r="VGX57" s="389"/>
      <c r="VGY57" s="389"/>
      <c r="VGZ57" s="389"/>
      <c r="VHA57" s="389"/>
      <c r="VHB57" s="389"/>
      <c r="VHC57" s="390">
        <f t="shared" ref="VHC57:VHH57" si="948">VHC58-VHC61</f>
        <v>0</v>
      </c>
      <c r="VHD57" s="390">
        <f t="shared" si="948"/>
        <v>0</v>
      </c>
      <c r="VHE57" s="390">
        <f t="shared" si="948"/>
        <v>0</v>
      </c>
      <c r="VHF57" s="390">
        <f t="shared" si="948"/>
        <v>0</v>
      </c>
      <c r="VHG57" s="390">
        <f t="shared" si="948"/>
        <v>0</v>
      </c>
      <c r="VHH57" s="390">
        <f t="shared" si="948"/>
        <v>0</v>
      </c>
      <c r="VHI57" s="389"/>
      <c r="VHJ57" s="389"/>
      <c r="VHK57" s="389"/>
      <c r="VHL57" s="389"/>
      <c r="VHM57" s="389"/>
      <c r="VHN57" s="389"/>
      <c r="VHO57" s="389"/>
      <c r="VHP57" s="389"/>
      <c r="VHQ57" s="389"/>
      <c r="VHR57" s="389"/>
      <c r="VHS57" s="390">
        <f t="shared" ref="VHS57:VHX57" si="949">VHS58-VHS61</f>
        <v>0</v>
      </c>
      <c r="VHT57" s="390">
        <f t="shared" si="949"/>
        <v>0</v>
      </c>
      <c r="VHU57" s="390">
        <f t="shared" si="949"/>
        <v>0</v>
      </c>
      <c r="VHV57" s="390">
        <f t="shared" si="949"/>
        <v>0</v>
      </c>
      <c r="VHW57" s="390">
        <f t="shared" si="949"/>
        <v>0</v>
      </c>
      <c r="VHX57" s="390">
        <f t="shared" si="949"/>
        <v>0</v>
      </c>
      <c r="VHY57" s="389"/>
      <c r="VHZ57" s="389"/>
      <c r="VIA57" s="389"/>
      <c r="VIB57" s="389"/>
      <c r="VIC57" s="389"/>
      <c r="VID57" s="389"/>
      <c r="VIE57" s="389"/>
      <c r="VIF57" s="389"/>
      <c r="VIG57" s="389"/>
      <c r="VIH57" s="389"/>
      <c r="VII57" s="390">
        <f t="shared" ref="VII57:VIN57" si="950">VII58-VII61</f>
        <v>0</v>
      </c>
      <c r="VIJ57" s="390">
        <f t="shared" si="950"/>
        <v>0</v>
      </c>
      <c r="VIK57" s="390">
        <f t="shared" si="950"/>
        <v>0</v>
      </c>
      <c r="VIL57" s="390">
        <f t="shared" si="950"/>
        <v>0</v>
      </c>
      <c r="VIM57" s="390">
        <f t="shared" si="950"/>
        <v>0</v>
      </c>
      <c r="VIN57" s="390">
        <f t="shared" si="950"/>
        <v>0</v>
      </c>
      <c r="VIO57" s="389"/>
      <c r="VIP57" s="389"/>
      <c r="VIQ57" s="389"/>
      <c r="VIR57" s="389"/>
      <c r="VIS57" s="389"/>
      <c r="VIT57" s="389"/>
      <c r="VIU57" s="389"/>
      <c r="VIV57" s="389"/>
      <c r="VIW57" s="389"/>
      <c r="VIX57" s="389"/>
      <c r="VIY57" s="390">
        <f t="shared" ref="VIY57:VJD57" si="951">VIY58-VIY61</f>
        <v>0</v>
      </c>
      <c r="VIZ57" s="390">
        <f t="shared" si="951"/>
        <v>0</v>
      </c>
      <c r="VJA57" s="390">
        <f t="shared" si="951"/>
        <v>0</v>
      </c>
      <c r="VJB57" s="390">
        <f t="shared" si="951"/>
        <v>0</v>
      </c>
      <c r="VJC57" s="390">
        <f t="shared" si="951"/>
        <v>0</v>
      </c>
      <c r="VJD57" s="390">
        <f t="shared" si="951"/>
        <v>0</v>
      </c>
      <c r="VJE57" s="389"/>
      <c r="VJF57" s="389"/>
      <c r="VJG57" s="389"/>
      <c r="VJH57" s="389"/>
      <c r="VJI57" s="389"/>
      <c r="VJJ57" s="389"/>
      <c r="VJK57" s="389"/>
      <c r="VJL57" s="389"/>
      <c r="VJM57" s="389"/>
      <c r="VJN57" s="389"/>
      <c r="VJO57" s="390">
        <f t="shared" ref="VJO57:VJT57" si="952">VJO58-VJO61</f>
        <v>0</v>
      </c>
      <c r="VJP57" s="390">
        <f t="shared" si="952"/>
        <v>0</v>
      </c>
      <c r="VJQ57" s="390">
        <f t="shared" si="952"/>
        <v>0</v>
      </c>
      <c r="VJR57" s="390">
        <f t="shared" si="952"/>
        <v>0</v>
      </c>
      <c r="VJS57" s="390">
        <f t="shared" si="952"/>
        <v>0</v>
      </c>
      <c r="VJT57" s="390">
        <f t="shared" si="952"/>
        <v>0</v>
      </c>
      <c r="VJU57" s="389"/>
      <c r="VJV57" s="389"/>
      <c r="VJW57" s="389"/>
      <c r="VJX57" s="389"/>
      <c r="VJY57" s="389"/>
      <c r="VJZ57" s="389"/>
      <c r="VKA57" s="389"/>
      <c r="VKB57" s="389"/>
      <c r="VKC57" s="389"/>
      <c r="VKD57" s="389"/>
      <c r="VKE57" s="390">
        <f t="shared" ref="VKE57:VKJ57" si="953">VKE58-VKE61</f>
        <v>0</v>
      </c>
      <c r="VKF57" s="390">
        <f t="shared" si="953"/>
        <v>0</v>
      </c>
      <c r="VKG57" s="390">
        <f t="shared" si="953"/>
        <v>0</v>
      </c>
      <c r="VKH57" s="390">
        <f t="shared" si="953"/>
        <v>0</v>
      </c>
      <c r="VKI57" s="390">
        <f t="shared" si="953"/>
        <v>0</v>
      </c>
      <c r="VKJ57" s="390">
        <f t="shared" si="953"/>
        <v>0</v>
      </c>
      <c r="VKK57" s="389"/>
      <c r="VKL57" s="389"/>
      <c r="VKM57" s="389"/>
      <c r="VKN57" s="389"/>
      <c r="VKO57" s="389"/>
      <c r="VKP57" s="389"/>
      <c r="VKQ57" s="389"/>
      <c r="VKR57" s="389"/>
      <c r="VKS57" s="389"/>
      <c r="VKT57" s="389"/>
      <c r="VKU57" s="390">
        <f t="shared" ref="VKU57:VKZ57" si="954">VKU58-VKU61</f>
        <v>0</v>
      </c>
      <c r="VKV57" s="390">
        <f t="shared" si="954"/>
        <v>0</v>
      </c>
      <c r="VKW57" s="390">
        <f t="shared" si="954"/>
        <v>0</v>
      </c>
      <c r="VKX57" s="390">
        <f t="shared" si="954"/>
        <v>0</v>
      </c>
      <c r="VKY57" s="390">
        <f t="shared" si="954"/>
        <v>0</v>
      </c>
      <c r="VKZ57" s="390">
        <f t="shared" si="954"/>
        <v>0</v>
      </c>
      <c r="VLA57" s="389"/>
      <c r="VLB57" s="389"/>
      <c r="VLC57" s="389"/>
      <c r="VLD57" s="389"/>
      <c r="VLE57" s="389"/>
      <c r="VLF57" s="389"/>
      <c r="VLG57" s="389"/>
      <c r="VLH57" s="389"/>
      <c r="VLI57" s="389"/>
      <c r="VLJ57" s="389"/>
      <c r="VLK57" s="390">
        <f t="shared" ref="VLK57:VLP57" si="955">VLK58-VLK61</f>
        <v>0</v>
      </c>
      <c r="VLL57" s="390">
        <f t="shared" si="955"/>
        <v>0</v>
      </c>
      <c r="VLM57" s="390">
        <f t="shared" si="955"/>
        <v>0</v>
      </c>
      <c r="VLN57" s="390">
        <f t="shared" si="955"/>
        <v>0</v>
      </c>
      <c r="VLO57" s="390">
        <f t="shared" si="955"/>
        <v>0</v>
      </c>
      <c r="VLP57" s="390">
        <f t="shared" si="955"/>
        <v>0</v>
      </c>
      <c r="VLQ57" s="389"/>
      <c r="VLR57" s="389"/>
      <c r="VLS57" s="389"/>
      <c r="VLT57" s="389"/>
      <c r="VLU57" s="389"/>
      <c r="VLV57" s="389"/>
      <c r="VLW57" s="389"/>
      <c r="VLX57" s="389"/>
      <c r="VLY57" s="389"/>
      <c r="VLZ57" s="389"/>
      <c r="VMA57" s="390">
        <f t="shared" ref="VMA57:VMF57" si="956">VMA58-VMA61</f>
        <v>0</v>
      </c>
      <c r="VMB57" s="390">
        <f t="shared" si="956"/>
        <v>0</v>
      </c>
      <c r="VMC57" s="390">
        <f t="shared" si="956"/>
        <v>0</v>
      </c>
      <c r="VMD57" s="390">
        <f t="shared" si="956"/>
        <v>0</v>
      </c>
      <c r="VME57" s="390">
        <f t="shared" si="956"/>
        <v>0</v>
      </c>
      <c r="VMF57" s="390">
        <f t="shared" si="956"/>
        <v>0</v>
      </c>
      <c r="VMG57" s="389"/>
      <c r="VMH57" s="389"/>
      <c r="VMI57" s="389"/>
      <c r="VMJ57" s="389"/>
      <c r="VMK57" s="389"/>
      <c r="VML57" s="389"/>
      <c r="VMM57" s="389"/>
      <c r="VMN57" s="389"/>
      <c r="VMO57" s="389"/>
      <c r="VMP57" s="389"/>
      <c r="VMQ57" s="390">
        <f t="shared" ref="VMQ57:VMV57" si="957">VMQ58-VMQ61</f>
        <v>0</v>
      </c>
      <c r="VMR57" s="390">
        <f t="shared" si="957"/>
        <v>0</v>
      </c>
      <c r="VMS57" s="390">
        <f t="shared" si="957"/>
        <v>0</v>
      </c>
      <c r="VMT57" s="390">
        <f t="shared" si="957"/>
        <v>0</v>
      </c>
      <c r="VMU57" s="390">
        <f t="shared" si="957"/>
        <v>0</v>
      </c>
      <c r="VMV57" s="390">
        <f t="shared" si="957"/>
        <v>0</v>
      </c>
      <c r="VMW57" s="389"/>
      <c r="VMX57" s="389"/>
      <c r="VMY57" s="389"/>
      <c r="VMZ57" s="389"/>
      <c r="VNA57" s="389"/>
      <c r="VNB57" s="389"/>
      <c r="VNC57" s="389"/>
      <c r="VND57" s="389"/>
      <c r="VNE57" s="389"/>
      <c r="VNF57" s="389"/>
      <c r="VNG57" s="390">
        <f t="shared" ref="VNG57:VNL57" si="958">VNG58-VNG61</f>
        <v>0</v>
      </c>
      <c r="VNH57" s="390">
        <f t="shared" si="958"/>
        <v>0</v>
      </c>
      <c r="VNI57" s="390">
        <f t="shared" si="958"/>
        <v>0</v>
      </c>
      <c r="VNJ57" s="390">
        <f t="shared" si="958"/>
        <v>0</v>
      </c>
      <c r="VNK57" s="390">
        <f t="shared" si="958"/>
        <v>0</v>
      </c>
      <c r="VNL57" s="390">
        <f t="shared" si="958"/>
        <v>0</v>
      </c>
      <c r="VNM57" s="389"/>
      <c r="VNN57" s="389"/>
      <c r="VNO57" s="389"/>
      <c r="VNP57" s="389"/>
      <c r="VNQ57" s="389"/>
      <c r="VNR57" s="389"/>
      <c r="VNS57" s="389"/>
      <c r="VNT57" s="389"/>
      <c r="VNU57" s="389"/>
      <c r="VNV57" s="389"/>
      <c r="VNW57" s="390">
        <f t="shared" ref="VNW57:VOB57" si="959">VNW58-VNW61</f>
        <v>0</v>
      </c>
      <c r="VNX57" s="390">
        <f t="shared" si="959"/>
        <v>0</v>
      </c>
      <c r="VNY57" s="390">
        <f t="shared" si="959"/>
        <v>0</v>
      </c>
      <c r="VNZ57" s="390">
        <f t="shared" si="959"/>
        <v>0</v>
      </c>
      <c r="VOA57" s="390">
        <f t="shared" si="959"/>
        <v>0</v>
      </c>
      <c r="VOB57" s="390">
        <f t="shared" si="959"/>
        <v>0</v>
      </c>
      <c r="VOC57" s="389"/>
      <c r="VOD57" s="389"/>
      <c r="VOE57" s="389"/>
      <c r="VOF57" s="389"/>
      <c r="VOG57" s="389"/>
      <c r="VOH57" s="389"/>
      <c r="VOI57" s="389"/>
      <c r="VOJ57" s="389"/>
      <c r="VOK57" s="389"/>
      <c r="VOL57" s="389"/>
      <c r="VOM57" s="390">
        <f t="shared" ref="VOM57:VOR57" si="960">VOM58-VOM61</f>
        <v>0</v>
      </c>
      <c r="VON57" s="390">
        <f t="shared" si="960"/>
        <v>0</v>
      </c>
      <c r="VOO57" s="390">
        <f t="shared" si="960"/>
        <v>0</v>
      </c>
      <c r="VOP57" s="390">
        <f t="shared" si="960"/>
        <v>0</v>
      </c>
      <c r="VOQ57" s="390">
        <f t="shared" si="960"/>
        <v>0</v>
      </c>
      <c r="VOR57" s="390">
        <f t="shared" si="960"/>
        <v>0</v>
      </c>
      <c r="VOS57" s="389"/>
      <c r="VOT57" s="389"/>
      <c r="VOU57" s="389"/>
      <c r="VOV57" s="389"/>
      <c r="VOW57" s="389"/>
      <c r="VOX57" s="389"/>
      <c r="VOY57" s="389"/>
      <c r="VOZ57" s="389"/>
      <c r="VPA57" s="389"/>
      <c r="VPB57" s="389"/>
      <c r="VPC57" s="390">
        <f t="shared" ref="VPC57:VPH57" si="961">VPC58-VPC61</f>
        <v>0</v>
      </c>
      <c r="VPD57" s="390">
        <f t="shared" si="961"/>
        <v>0</v>
      </c>
      <c r="VPE57" s="390">
        <f t="shared" si="961"/>
        <v>0</v>
      </c>
      <c r="VPF57" s="390">
        <f t="shared" si="961"/>
        <v>0</v>
      </c>
      <c r="VPG57" s="390">
        <f t="shared" si="961"/>
        <v>0</v>
      </c>
      <c r="VPH57" s="390">
        <f t="shared" si="961"/>
        <v>0</v>
      </c>
      <c r="VPI57" s="389"/>
      <c r="VPJ57" s="389"/>
      <c r="VPK57" s="389"/>
      <c r="VPL57" s="389"/>
      <c r="VPM57" s="389"/>
      <c r="VPN57" s="389"/>
      <c r="VPO57" s="389"/>
      <c r="VPP57" s="389"/>
      <c r="VPQ57" s="389"/>
      <c r="VPR57" s="389"/>
      <c r="VPS57" s="390">
        <f t="shared" ref="VPS57:VPX57" si="962">VPS58-VPS61</f>
        <v>0</v>
      </c>
      <c r="VPT57" s="390">
        <f t="shared" si="962"/>
        <v>0</v>
      </c>
      <c r="VPU57" s="390">
        <f t="shared" si="962"/>
        <v>0</v>
      </c>
      <c r="VPV57" s="390">
        <f t="shared" si="962"/>
        <v>0</v>
      </c>
      <c r="VPW57" s="390">
        <f t="shared" si="962"/>
        <v>0</v>
      </c>
      <c r="VPX57" s="390">
        <f t="shared" si="962"/>
        <v>0</v>
      </c>
      <c r="VPY57" s="389"/>
      <c r="VPZ57" s="389"/>
      <c r="VQA57" s="389"/>
      <c r="VQB57" s="389"/>
      <c r="VQC57" s="389"/>
      <c r="VQD57" s="389"/>
      <c r="VQE57" s="389"/>
      <c r="VQF57" s="389"/>
      <c r="VQG57" s="389"/>
      <c r="VQH57" s="389"/>
      <c r="VQI57" s="390">
        <f t="shared" ref="VQI57:VQN57" si="963">VQI58-VQI61</f>
        <v>0</v>
      </c>
      <c r="VQJ57" s="390">
        <f t="shared" si="963"/>
        <v>0</v>
      </c>
      <c r="VQK57" s="390">
        <f t="shared" si="963"/>
        <v>0</v>
      </c>
      <c r="VQL57" s="390">
        <f t="shared" si="963"/>
        <v>0</v>
      </c>
      <c r="VQM57" s="390">
        <f t="shared" si="963"/>
        <v>0</v>
      </c>
      <c r="VQN57" s="390">
        <f t="shared" si="963"/>
        <v>0</v>
      </c>
      <c r="VQO57" s="389"/>
      <c r="VQP57" s="389"/>
      <c r="VQQ57" s="389"/>
      <c r="VQR57" s="389"/>
      <c r="VQS57" s="389"/>
      <c r="VQT57" s="389"/>
      <c r="VQU57" s="389"/>
      <c r="VQV57" s="389"/>
      <c r="VQW57" s="389"/>
      <c r="VQX57" s="389"/>
      <c r="VQY57" s="390">
        <f t="shared" ref="VQY57:VRD57" si="964">VQY58-VQY61</f>
        <v>0</v>
      </c>
      <c r="VQZ57" s="390">
        <f t="shared" si="964"/>
        <v>0</v>
      </c>
      <c r="VRA57" s="390">
        <f t="shared" si="964"/>
        <v>0</v>
      </c>
      <c r="VRB57" s="390">
        <f t="shared" si="964"/>
        <v>0</v>
      </c>
      <c r="VRC57" s="390">
        <f t="shared" si="964"/>
        <v>0</v>
      </c>
      <c r="VRD57" s="390">
        <f t="shared" si="964"/>
        <v>0</v>
      </c>
      <c r="VRE57" s="389"/>
      <c r="VRF57" s="389"/>
      <c r="VRG57" s="389"/>
      <c r="VRH57" s="389"/>
      <c r="VRI57" s="389"/>
      <c r="VRJ57" s="389"/>
      <c r="VRK57" s="389"/>
      <c r="VRL57" s="389"/>
      <c r="VRM57" s="389"/>
      <c r="VRN57" s="389"/>
      <c r="VRO57" s="390">
        <f t="shared" ref="VRO57:VRT57" si="965">VRO58-VRO61</f>
        <v>0</v>
      </c>
      <c r="VRP57" s="390">
        <f t="shared" si="965"/>
        <v>0</v>
      </c>
      <c r="VRQ57" s="390">
        <f t="shared" si="965"/>
        <v>0</v>
      </c>
      <c r="VRR57" s="390">
        <f t="shared" si="965"/>
        <v>0</v>
      </c>
      <c r="VRS57" s="390">
        <f t="shared" si="965"/>
        <v>0</v>
      </c>
      <c r="VRT57" s="390">
        <f t="shared" si="965"/>
        <v>0</v>
      </c>
      <c r="VRU57" s="389"/>
      <c r="VRV57" s="389"/>
      <c r="VRW57" s="389"/>
      <c r="VRX57" s="389"/>
      <c r="VRY57" s="389"/>
      <c r="VRZ57" s="389"/>
      <c r="VSA57" s="389"/>
      <c r="VSB57" s="389"/>
      <c r="VSC57" s="389"/>
      <c r="VSD57" s="389"/>
      <c r="VSE57" s="390">
        <f t="shared" ref="VSE57:VSJ57" si="966">VSE58-VSE61</f>
        <v>0</v>
      </c>
      <c r="VSF57" s="390">
        <f t="shared" si="966"/>
        <v>0</v>
      </c>
      <c r="VSG57" s="390">
        <f t="shared" si="966"/>
        <v>0</v>
      </c>
      <c r="VSH57" s="390">
        <f t="shared" si="966"/>
        <v>0</v>
      </c>
      <c r="VSI57" s="390">
        <f t="shared" si="966"/>
        <v>0</v>
      </c>
      <c r="VSJ57" s="390">
        <f t="shared" si="966"/>
        <v>0</v>
      </c>
      <c r="VSK57" s="389"/>
      <c r="VSL57" s="389"/>
      <c r="VSM57" s="389"/>
      <c r="VSN57" s="389"/>
      <c r="VSO57" s="389"/>
      <c r="VSP57" s="389"/>
      <c r="VSQ57" s="389"/>
      <c r="VSR57" s="389"/>
      <c r="VSS57" s="389"/>
      <c r="VST57" s="389"/>
      <c r="VSU57" s="390">
        <f t="shared" ref="VSU57:VSZ57" si="967">VSU58-VSU61</f>
        <v>0</v>
      </c>
      <c r="VSV57" s="390">
        <f t="shared" si="967"/>
        <v>0</v>
      </c>
      <c r="VSW57" s="390">
        <f t="shared" si="967"/>
        <v>0</v>
      </c>
      <c r="VSX57" s="390">
        <f t="shared" si="967"/>
        <v>0</v>
      </c>
      <c r="VSY57" s="390">
        <f t="shared" si="967"/>
        <v>0</v>
      </c>
      <c r="VSZ57" s="390">
        <f t="shared" si="967"/>
        <v>0</v>
      </c>
      <c r="VTA57" s="389"/>
      <c r="VTB57" s="389"/>
      <c r="VTC57" s="389"/>
      <c r="VTD57" s="389"/>
      <c r="VTE57" s="389"/>
      <c r="VTF57" s="389"/>
      <c r="VTG57" s="389"/>
      <c r="VTH57" s="389"/>
      <c r="VTI57" s="389"/>
      <c r="VTJ57" s="389"/>
      <c r="VTK57" s="390">
        <f t="shared" ref="VTK57:VTP57" si="968">VTK58-VTK61</f>
        <v>0</v>
      </c>
      <c r="VTL57" s="390">
        <f t="shared" si="968"/>
        <v>0</v>
      </c>
      <c r="VTM57" s="390">
        <f t="shared" si="968"/>
        <v>0</v>
      </c>
      <c r="VTN57" s="390">
        <f t="shared" si="968"/>
        <v>0</v>
      </c>
      <c r="VTO57" s="390">
        <f t="shared" si="968"/>
        <v>0</v>
      </c>
      <c r="VTP57" s="390">
        <f t="shared" si="968"/>
        <v>0</v>
      </c>
      <c r="VTQ57" s="389"/>
      <c r="VTR57" s="389"/>
      <c r="VTS57" s="389"/>
      <c r="VTT57" s="389"/>
      <c r="VTU57" s="389"/>
      <c r="VTV57" s="389"/>
      <c r="VTW57" s="389"/>
      <c r="VTX57" s="389"/>
      <c r="VTY57" s="389"/>
      <c r="VTZ57" s="389"/>
      <c r="VUA57" s="390">
        <f t="shared" ref="VUA57:VUF57" si="969">VUA58-VUA61</f>
        <v>0</v>
      </c>
      <c r="VUB57" s="390">
        <f t="shared" si="969"/>
        <v>0</v>
      </c>
      <c r="VUC57" s="390">
        <f t="shared" si="969"/>
        <v>0</v>
      </c>
      <c r="VUD57" s="390">
        <f t="shared" si="969"/>
        <v>0</v>
      </c>
      <c r="VUE57" s="390">
        <f t="shared" si="969"/>
        <v>0</v>
      </c>
      <c r="VUF57" s="390">
        <f t="shared" si="969"/>
        <v>0</v>
      </c>
      <c r="VUG57" s="389"/>
      <c r="VUH57" s="389"/>
      <c r="VUI57" s="389"/>
      <c r="VUJ57" s="389"/>
      <c r="VUK57" s="389"/>
      <c r="VUL57" s="389"/>
      <c r="VUM57" s="389"/>
      <c r="VUN57" s="389"/>
      <c r="VUO57" s="389"/>
      <c r="VUP57" s="389"/>
      <c r="VUQ57" s="390">
        <f t="shared" ref="VUQ57:VUV57" si="970">VUQ58-VUQ61</f>
        <v>0</v>
      </c>
      <c r="VUR57" s="390">
        <f t="shared" si="970"/>
        <v>0</v>
      </c>
      <c r="VUS57" s="390">
        <f t="shared" si="970"/>
        <v>0</v>
      </c>
      <c r="VUT57" s="390">
        <f t="shared" si="970"/>
        <v>0</v>
      </c>
      <c r="VUU57" s="390">
        <f t="shared" si="970"/>
        <v>0</v>
      </c>
      <c r="VUV57" s="390">
        <f t="shared" si="970"/>
        <v>0</v>
      </c>
      <c r="VUW57" s="389"/>
      <c r="VUX57" s="389"/>
      <c r="VUY57" s="389"/>
      <c r="VUZ57" s="389"/>
      <c r="VVA57" s="389"/>
      <c r="VVB57" s="389"/>
      <c r="VVC57" s="389"/>
      <c r="VVD57" s="389"/>
      <c r="VVE57" s="389"/>
      <c r="VVF57" s="389"/>
      <c r="VVG57" s="390">
        <f t="shared" ref="VVG57:VVL57" si="971">VVG58-VVG61</f>
        <v>0</v>
      </c>
      <c r="VVH57" s="390">
        <f t="shared" si="971"/>
        <v>0</v>
      </c>
      <c r="VVI57" s="390">
        <f t="shared" si="971"/>
        <v>0</v>
      </c>
      <c r="VVJ57" s="390">
        <f t="shared" si="971"/>
        <v>0</v>
      </c>
      <c r="VVK57" s="390">
        <f t="shared" si="971"/>
        <v>0</v>
      </c>
      <c r="VVL57" s="390">
        <f t="shared" si="971"/>
        <v>0</v>
      </c>
      <c r="VVM57" s="389"/>
      <c r="VVN57" s="389"/>
      <c r="VVO57" s="389"/>
      <c r="VVP57" s="389"/>
      <c r="VVQ57" s="389"/>
      <c r="VVR57" s="389"/>
      <c r="VVS57" s="389"/>
      <c r="VVT57" s="389"/>
      <c r="VVU57" s="389"/>
      <c r="VVV57" s="389"/>
      <c r="VVW57" s="390">
        <f t="shared" ref="VVW57:VWB57" si="972">VVW58-VVW61</f>
        <v>0</v>
      </c>
      <c r="VVX57" s="390">
        <f t="shared" si="972"/>
        <v>0</v>
      </c>
      <c r="VVY57" s="390">
        <f t="shared" si="972"/>
        <v>0</v>
      </c>
      <c r="VVZ57" s="390">
        <f t="shared" si="972"/>
        <v>0</v>
      </c>
      <c r="VWA57" s="390">
        <f t="shared" si="972"/>
        <v>0</v>
      </c>
      <c r="VWB57" s="390">
        <f t="shared" si="972"/>
        <v>0</v>
      </c>
      <c r="VWC57" s="389"/>
      <c r="VWD57" s="389"/>
      <c r="VWE57" s="389"/>
      <c r="VWF57" s="389"/>
      <c r="VWG57" s="389"/>
      <c r="VWH57" s="389"/>
      <c r="VWI57" s="389"/>
      <c r="VWJ57" s="389"/>
      <c r="VWK57" s="389"/>
      <c r="VWL57" s="389"/>
      <c r="VWM57" s="390">
        <f t="shared" ref="VWM57:VWR57" si="973">VWM58-VWM61</f>
        <v>0</v>
      </c>
      <c r="VWN57" s="390">
        <f t="shared" si="973"/>
        <v>0</v>
      </c>
      <c r="VWO57" s="390">
        <f t="shared" si="973"/>
        <v>0</v>
      </c>
      <c r="VWP57" s="390">
        <f t="shared" si="973"/>
        <v>0</v>
      </c>
      <c r="VWQ57" s="390">
        <f t="shared" si="973"/>
        <v>0</v>
      </c>
      <c r="VWR57" s="390">
        <f t="shared" si="973"/>
        <v>0</v>
      </c>
      <c r="VWS57" s="389"/>
      <c r="VWT57" s="389"/>
      <c r="VWU57" s="389"/>
      <c r="VWV57" s="389"/>
      <c r="VWW57" s="389"/>
      <c r="VWX57" s="389"/>
      <c r="VWY57" s="389"/>
      <c r="VWZ57" s="389"/>
      <c r="VXA57" s="389"/>
      <c r="VXB57" s="389"/>
      <c r="VXC57" s="390">
        <f t="shared" ref="VXC57:VXH57" si="974">VXC58-VXC61</f>
        <v>0</v>
      </c>
      <c r="VXD57" s="390">
        <f t="shared" si="974"/>
        <v>0</v>
      </c>
      <c r="VXE57" s="390">
        <f t="shared" si="974"/>
        <v>0</v>
      </c>
      <c r="VXF57" s="390">
        <f t="shared" si="974"/>
        <v>0</v>
      </c>
      <c r="VXG57" s="390">
        <f t="shared" si="974"/>
        <v>0</v>
      </c>
      <c r="VXH57" s="390">
        <f t="shared" si="974"/>
        <v>0</v>
      </c>
      <c r="VXI57" s="389"/>
      <c r="VXJ57" s="389"/>
      <c r="VXK57" s="389"/>
      <c r="VXL57" s="389"/>
      <c r="VXM57" s="389"/>
      <c r="VXN57" s="389"/>
      <c r="VXO57" s="389"/>
      <c r="VXP57" s="389"/>
      <c r="VXQ57" s="389"/>
      <c r="VXR57" s="389"/>
      <c r="VXS57" s="390">
        <f t="shared" ref="VXS57:VXX57" si="975">VXS58-VXS61</f>
        <v>0</v>
      </c>
      <c r="VXT57" s="390">
        <f t="shared" si="975"/>
        <v>0</v>
      </c>
      <c r="VXU57" s="390">
        <f t="shared" si="975"/>
        <v>0</v>
      </c>
      <c r="VXV57" s="390">
        <f t="shared" si="975"/>
        <v>0</v>
      </c>
      <c r="VXW57" s="390">
        <f t="shared" si="975"/>
        <v>0</v>
      </c>
      <c r="VXX57" s="390">
        <f t="shared" si="975"/>
        <v>0</v>
      </c>
      <c r="VXY57" s="389"/>
      <c r="VXZ57" s="389"/>
      <c r="VYA57" s="389"/>
      <c r="VYB57" s="389"/>
      <c r="VYC57" s="389"/>
      <c r="VYD57" s="389"/>
      <c r="VYE57" s="389"/>
      <c r="VYF57" s="389"/>
      <c r="VYG57" s="389"/>
      <c r="VYH57" s="389"/>
      <c r="VYI57" s="390">
        <f t="shared" ref="VYI57:VYN57" si="976">VYI58-VYI61</f>
        <v>0</v>
      </c>
      <c r="VYJ57" s="390">
        <f t="shared" si="976"/>
        <v>0</v>
      </c>
      <c r="VYK57" s="390">
        <f t="shared" si="976"/>
        <v>0</v>
      </c>
      <c r="VYL57" s="390">
        <f t="shared" si="976"/>
        <v>0</v>
      </c>
      <c r="VYM57" s="390">
        <f t="shared" si="976"/>
        <v>0</v>
      </c>
      <c r="VYN57" s="390">
        <f t="shared" si="976"/>
        <v>0</v>
      </c>
      <c r="VYO57" s="389"/>
      <c r="VYP57" s="389"/>
      <c r="VYQ57" s="389"/>
      <c r="VYR57" s="389"/>
      <c r="VYS57" s="389"/>
      <c r="VYT57" s="389"/>
      <c r="VYU57" s="389"/>
      <c r="VYV57" s="389"/>
      <c r="VYW57" s="389"/>
      <c r="VYX57" s="389"/>
      <c r="VYY57" s="390">
        <f t="shared" ref="VYY57:VZD57" si="977">VYY58-VYY61</f>
        <v>0</v>
      </c>
      <c r="VYZ57" s="390">
        <f t="shared" si="977"/>
        <v>0</v>
      </c>
      <c r="VZA57" s="390">
        <f t="shared" si="977"/>
        <v>0</v>
      </c>
      <c r="VZB57" s="390">
        <f t="shared" si="977"/>
        <v>0</v>
      </c>
      <c r="VZC57" s="390">
        <f t="shared" si="977"/>
        <v>0</v>
      </c>
      <c r="VZD57" s="390">
        <f t="shared" si="977"/>
        <v>0</v>
      </c>
      <c r="VZE57" s="389"/>
      <c r="VZF57" s="389"/>
      <c r="VZG57" s="389"/>
      <c r="VZH57" s="389"/>
      <c r="VZI57" s="389"/>
      <c r="VZJ57" s="389"/>
      <c r="VZK57" s="389"/>
      <c r="VZL57" s="389"/>
      <c r="VZM57" s="389"/>
      <c r="VZN57" s="389"/>
      <c r="VZO57" s="390">
        <f t="shared" ref="VZO57:VZT57" si="978">VZO58-VZO61</f>
        <v>0</v>
      </c>
      <c r="VZP57" s="390">
        <f t="shared" si="978"/>
        <v>0</v>
      </c>
      <c r="VZQ57" s="390">
        <f t="shared" si="978"/>
        <v>0</v>
      </c>
      <c r="VZR57" s="390">
        <f t="shared" si="978"/>
        <v>0</v>
      </c>
      <c r="VZS57" s="390">
        <f t="shared" si="978"/>
        <v>0</v>
      </c>
      <c r="VZT57" s="390">
        <f t="shared" si="978"/>
        <v>0</v>
      </c>
      <c r="VZU57" s="389"/>
      <c r="VZV57" s="389"/>
      <c r="VZW57" s="389"/>
      <c r="VZX57" s="389"/>
      <c r="VZY57" s="389"/>
      <c r="VZZ57" s="389"/>
      <c r="WAA57" s="389"/>
      <c r="WAB57" s="389"/>
      <c r="WAC57" s="389"/>
      <c r="WAD57" s="389"/>
      <c r="WAE57" s="390">
        <f t="shared" ref="WAE57:WAJ57" si="979">WAE58-WAE61</f>
        <v>0</v>
      </c>
      <c r="WAF57" s="390">
        <f t="shared" si="979"/>
        <v>0</v>
      </c>
      <c r="WAG57" s="390">
        <f t="shared" si="979"/>
        <v>0</v>
      </c>
      <c r="WAH57" s="390">
        <f t="shared" si="979"/>
        <v>0</v>
      </c>
      <c r="WAI57" s="390">
        <f t="shared" si="979"/>
        <v>0</v>
      </c>
      <c r="WAJ57" s="390">
        <f t="shared" si="979"/>
        <v>0</v>
      </c>
      <c r="WAK57" s="389"/>
      <c r="WAL57" s="389"/>
      <c r="WAM57" s="389"/>
      <c r="WAN57" s="389"/>
      <c r="WAO57" s="389"/>
      <c r="WAP57" s="389"/>
      <c r="WAQ57" s="389"/>
      <c r="WAR57" s="389"/>
      <c r="WAS57" s="389"/>
      <c r="WAT57" s="389"/>
      <c r="WAU57" s="390">
        <f t="shared" ref="WAU57:WAZ57" si="980">WAU58-WAU61</f>
        <v>0</v>
      </c>
      <c r="WAV57" s="390">
        <f t="shared" si="980"/>
        <v>0</v>
      </c>
      <c r="WAW57" s="390">
        <f t="shared" si="980"/>
        <v>0</v>
      </c>
      <c r="WAX57" s="390">
        <f t="shared" si="980"/>
        <v>0</v>
      </c>
      <c r="WAY57" s="390">
        <f t="shared" si="980"/>
        <v>0</v>
      </c>
      <c r="WAZ57" s="390">
        <f t="shared" si="980"/>
        <v>0</v>
      </c>
      <c r="WBA57" s="389"/>
      <c r="WBB57" s="389"/>
      <c r="WBC57" s="389"/>
      <c r="WBD57" s="389"/>
      <c r="WBE57" s="389"/>
      <c r="WBF57" s="389"/>
      <c r="WBG57" s="389"/>
      <c r="WBH57" s="389"/>
      <c r="WBI57" s="389"/>
      <c r="WBJ57" s="389"/>
      <c r="WBK57" s="390">
        <f t="shared" ref="WBK57:WBP57" si="981">WBK58-WBK61</f>
        <v>0</v>
      </c>
      <c r="WBL57" s="390">
        <f t="shared" si="981"/>
        <v>0</v>
      </c>
      <c r="WBM57" s="390">
        <f t="shared" si="981"/>
        <v>0</v>
      </c>
      <c r="WBN57" s="390">
        <f t="shared" si="981"/>
        <v>0</v>
      </c>
      <c r="WBO57" s="390">
        <f t="shared" si="981"/>
        <v>0</v>
      </c>
      <c r="WBP57" s="390">
        <f t="shared" si="981"/>
        <v>0</v>
      </c>
      <c r="WBQ57" s="389"/>
      <c r="WBR57" s="389"/>
      <c r="WBS57" s="389"/>
      <c r="WBT57" s="389"/>
      <c r="WBU57" s="389"/>
      <c r="WBV57" s="389"/>
      <c r="WBW57" s="389"/>
      <c r="WBX57" s="389"/>
      <c r="WBY57" s="389"/>
      <c r="WBZ57" s="389"/>
      <c r="WCA57" s="390">
        <f t="shared" ref="WCA57:WCF57" si="982">WCA58-WCA61</f>
        <v>0</v>
      </c>
      <c r="WCB57" s="390">
        <f t="shared" si="982"/>
        <v>0</v>
      </c>
      <c r="WCC57" s="390">
        <f t="shared" si="982"/>
        <v>0</v>
      </c>
      <c r="WCD57" s="390">
        <f t="shared" si="982"/>
        <v>0</v>
      </c>
      <c r="WCE57" s="390">
        <f t="shared" si="982"/>
        <v>0</v>
      </c>
      <c r="WCF57" s="390">
        <f t="shared" si="982"/>
        <v>0</v>
      </c>
      <c r="WCG57" s="389"/>
      <c r="WCH57" s="389"/>
      <c r="WCI57" s="389"/>
      <c r="WCJ57" s="389"/>
      <c r="WCK57" s="389"/>
      <c r="WCL57" s="389"/>
      <c r="WCM57" s="389"/>
      <c r="WCN57" s="389"/>
      <c r="WCO57" s="389"/>
      <c r="WCP57" s="389"/>
      <c r="WCQ57" s="390">
        <f t="shared" ref="WCQ57:WCV57" si="983">WCQ58-WCQ61</f>
        <v>0</v>
      </c>
      <c r="WCR57" s="390">
        <f t="shared" si="983"/>
        <v>0</v>
      </c>
      <c r="WCS57" s="390">
        <f t="shared" si="983"/>
        <v>0</v>
      </c>
      <c r="WCT57" s="390">
        <f t="shared" si="983"/>
        <v>0</v>
      </c>
      <c r="WCU57" s="390">
        <f t="shared" si="983"/>
        <v>0</v>
      </c>
      <c r="WCV57" s="390">
        <f t="shared" si="983"/>
        <v>0</v>
      </c>
      <c r="WCW57" s="389"/>
      <c r="WCX57" s="389"/>
      <c r="WCY57" s="389"/>
      <c r="WCZ57" s="389"/>
      <c r="WDA57" s="389"/>
      <c r="WDB57" s="389"/>
      <c r="WDC57" s="389"/>
      <c r="WDD57" s="389"/>
      <c r="WDE57" s="389"/>
      <c r="WDF57" s="389"/>
      <c r="WDG57" s="390">
        <f t="shared" ref="WDG57:WDL57" si="984">WDG58-WDG61</f>
        <v>0</v>
      </c>
      <c r="WDH57" s="390">
        <f t="shared" si="984"/>
        <v>0</v>
      </c>
      <c r="WDI57" s="390">
        <f t="shared" si="984"/>
        <v>0</v>
      </c>
      <c r="WDJ57" s="390">
        <f t="shared" si="984"/>
        <v>0</v>
      </c>
      <c r="WDK57" s="390">
        <f t="shared" si="984"/>
        <v>0</v>
      </c>
      <c r="WDL57" s="390">
        <f t="shared" si="984"/>
        <v>0</v>
      </c>
      <c r="WDM57" s="389"/>
      <c r="WDN57" s="389"/>
      <c r="WDO57" s="389"/>
      <c r="WDP57" s="389"/>
      <c r="WDQ57" s="389"/>
      <c r="WDR57" s="389"/>
      <c r="WDS57" s="389"/>
      <c r="WDT57" s="389"/>
      <c r="WDU57" s="389"/>
      <c r="WDV57" s="389"/>
      <c r="WDW57" s="390">
        <f t="shared" ref="WDW57:WEB57" si="985">WDW58-WDW61</f>
        <v>0</v>
      </c>
      <c r="WDX57" s="390">
        <f t="shared" si="985"/>
        <v>0</v>
      </c>
      <c r="WDY57" s="390">
        <f t="shared" si="985"/>
        <v>0</v>
      </c>
      <c r="WDZ57" s="390">
        <f t="shared" si="985"/>
        <v>0</v>
      </c>
      <c r="WEA57" s="390">
        <f t="shared" si="985"/>
        <v>0</v>
      </c>
      <c r="WEB57" s="390">
        <f t="shared" si="985"/>
        <v>0</v>
      </c>
      <c r="WEC57" s="389"/>
      <c r="WED57" s="389"/>
      <c r="WEE57" s="389"/>
      <c r="WEF57" s="389"/>
      <c r="WEG57" s="389"/>
      <c r="WEH57" s="389"/>
      <c r="WEI57" s="389"/>
      <c r="WEJ57" s="389"/>
      <c r="WEK57" s="389"/>
      <c r="WEL57" s="389"/>
      <c r="WEM57" s="390">
        <f t="shared" ref="WEM57:WER57" si="986">WEM58-WEM61</f>
        <v>0</v>
      </c>
      <c r="WEN57" s="390">
        <f t="shared" si="986"/>
        <v>0</v>
      </c>
      <c r="WEO57" s="390">
        <f t="shared" si="986"/>
        <v>0</v>
      </c>
      <c r="WEP57" s="390">
        <f t="shared" si="986"/>
        <v>0</v>
      </c>
      <c r="WEQ57" s="390">
        <f t="shared" si="986"/>
        <v>0</v>
      </c>
      <c r="WER57" s="390">
        <f t="shared" si="986"/>
        <v>0</v>
      </c>
      <c r="WES57" s="389"/>
      <c r="WET57" s="389"/>
      <c r="WEU57" s="389"/>
      <c r="WEV57" s="389"/>
      <c r="WEW57" s="389"/>
      <c r="WEX57" s="389"/>
      <c r="WEY57" s="389"/>
      <c r="WEZ57" s="389"/>
      <c r="WFA57" s="389"/>
      <c r="WFB57" s="389"/>
      <c r="WFC57" s="390">
        <f t="shared" ref="WFC57:WFH57" si="987">WFC58-WFC61</f>
        <v>0</v>
      </c>
      <c r="WFD57" s="390">
        <f t="shared" si="987"/>
        <v>0</v>
      </c>
      <c r="WFE57" s="390">
        <f t="shared" si="987"/>
        <v>0</v>
      </c>
      <c r="WFF57" s="390">
        <f t="shared" si="987"/>
        <v>0</v>
      </c>
      <c r="WFG57" s="390">
        <f t="shared" si="987"/>
        <v>0</v>
      </c>
      <c r="WFH57" s="390">
        <f t="shared" si="987"/>
        <v>0</v>
      </c>
      <c r="WFI57" s="389"/>
      <c r="WFJ57" s="389"/>
      <c r="WFK57" s="389"/>
      <c r="WFL57" s="389"/>
      <c r="WFM57" s="389"/>
      <c r="WFN57" s="389"/>
      <c r="WFO57" s="389"/>
      <c r="WFP57" s="389"/>
      <c r="WFQ57" s="389"/>
      <c r="WFR57" s="389"/>
      <c r="WFS57" s="390">
        <f t="shared" ref="WFS57:WFX57" si="988">WFS58-WFS61</f>
        <v>0</v>
      </c>
      <c r="WFT57" s="390">
        <f t="shared" si="988"/>
        <v>0</v>
      </c>
      <c r="WFU57" s="390">
        <f t="shared" si="988"/>
        <v>0</v>
      </c>
      <c r="WFV57" s="390">
        <f t="shared" si="988"/>
        <v>0</v>
      </c>
      <c r="WFW57" s="390">
        <f t="shared" si="988"/>
        <v>0</v>
      </c>
      <c r="WFX57" s="390">
        <f t="shared" si="988"/>
        <v>0</v>
      </c>
      <c r="WFY57" s="389"/>
      <c r="WFZ57" s="389"/>
      <c r="WGA57" s="389"/>
      <c r="WGB57" s="389"/>
      <c r="WGC57" s="389"/>
      <c r="WGD57" s="389"/>
      <c r="WGE57" s="389"/>
      <c r="WGF57" s="389"/>
      <c r="WGG57" s="389"/>
      <c r="WGH57" s="389"/>
      <c r="WGI57" s="390">
        <f t="shared" ref="WGI57:WGN57" si="989">WGI58-WGI61</f>
        <v>0</v>
      </c>
      <c r="WGJ57" s="390">
        <f t="shared" si="989"/>
        <v>0</v>
      </c>
      <c r="WGK57" s="390">
        <f t="shared" si="989"/>
        <v>0</v>
      </c>
      <c r="WGL57" s="390">
        <f t="shared" si="989"/>
        <v>0</v>
      </c>
      <c r="WGM57" s="390">
        <f t="shared" si="989"/>
        <v>0</v>
      </c>
      <c r="WGN57" s="390">
        <f t="shared" si="989"/>
        <v>0</v>
      </c>
      <c r="WGO57" s="389"/>
      <c r="WGP57" s="389"/>
      <c r="WGQ57" s="389"/>
      <c r="WGR57" s="389"/>
      <c r="WGS57" s="389"/>
      <c r="WGT57" s="389"/>
      <c r="WGU57" s="389"/>
      <c r="WGV57" s="389"/>
      <c r="WGW57" s="389"/>
      <c r="WGX57" s="389"/>
      <c r="WGY57" s="390">
        <f t="shared" ref="WGY57:WHD57" si="990">WGY58-WGY61</f>
        <v>0</v>
      </c>
      <c r="WGZ57" s="390">
        <f t="shared" si="990"/>
        <v>0</v>
      </c>
      <c r="WHA57" s="390">
        <f t="shared" si="990"/>
        <v>0</v>
      </c>
      <c r="WHB57" s="390">
        <f t="shared" si="990"/>
        <v>0</v>
      </c>
      <c r="WHC57" s="390">
        <f t="shared" si="990"/>
        <v>0</v>
      </c>
      <c r="WHD57" s="390">
        <f t="shared" si="990"/>
        <v>0</v>
      </c>
      <c r="WHE57" s="389"/>
      <c r="WHF57" s="389"/>
      <c r="WHG57" s="389"/>
      <c r="WHH57" s="389"/>
      <c r="WHI57" s="389"/>
      <c r="WHJ57" s="389"/>
      <c r="WHK57" s="389"/>
      <c r="WHL57" s="389"/>
      <c r="WHM57" s="389"/>
      <c r="WHN57" s="389"/>
      <c r="WHO57" s="390">
        <f t="shared" ref="WHO57:WHT57" si="991">WHO58-WHO61</f>
        <v>0</v>
      </c>
      <c r="WHP57" s="390">
        <f t="shared" si="991"/>
        <v>0</v>
      </c>
      <c r="WHQ57" s="390">
        <f t="shared" si="991"/>
        <v>0</v>
      </c>
      <c r="WHR57" s="390">
        <f t="shared" si="991"/>
        <v>0</v>
      </c>
      <c r="WHS57" s="390">
        <f t="shared" si="991"/>
        <v>0</v>
      </c>
      <c r="WHT57" s="390">
        <f t="shared" si="991"/>
        <v>0</v>
      </c>
      <c r="WHU57" s="389"/>
      <c r="WHV57" s="389"/>
      <c r="WHW57" s="389"/>
      <c r="WHX57" s="389"/>
      <c r="WHY57" s="389"/>
      <c r="WHZ57" s="389"/>
      <c r="WIA57" s="389"/>
      <c r="WIB57" s="389"/>
      <c r="WIC57" s="389"/>
      <c r="WID57" s="389"/>
      <c r="WIE57" s="390">
        <f t="shared" ref="WIE57:WIJ57" si="992">WIE58-WIE61</f>
        <v>0</v>
      </c>
      <c r="WIF57" s="390">
        <f t="shared" si="992"/>
        <v>0</v>
      </c>
      <c r="WIG57" s="390">
        <f t="shared" si="992"/>
        <v>0</v>
      </c>
      <c r="WIH57" s="390">
        <f t="shared" si="992"/>
        <v>0</v>
      </c>
      <c r="WII57" s="390">
        <f t="shared" si="992"/>
        <v>0</v>
      </c>
      <c r="WIJ57" s="390">
        <f t="shared" si="992"/>
        <v>0</v>
      </c>
      <c r="WIK57" s="389"/>
      <c r="WIL57" s="389"/>
      <c r="WIM57" s="389"/>
      <c r="WIN57" s="389"/>
      <c r="WIO57" s="389"/>
      <c r="WIP57" s="389"/>
      <c r="WIQ57" s="389"/>
      <c r="WIR57" s="389"/>
      <c r="WIS57" s="389"/>
      <c r="WIT57" s="389"/>
      <c r="WIU57" s="390">
        <f t="shared" ref="WIU57:WIZ57" si="993">WIU58-WIU61</f>
        <v>0</v>
      </c>
      <c r="WIV57" s="390">
        <f t="shared" si="993"/>
        <v>0</v>
      </c>
      <c r="WIW57" s="390">
        <f t="shared" si="993"/>
        <v>0</v>
      </c>
      <c r="WIX57" s="390">
        <f t="shared" si="993"/>
        <v>0</v>
      </c>
      <c r="WIY57" s="390">
        <f t="shared" si="993"/>
        <v>0</v>
      </c>
      <c r="WIZ57" s="390">
        <f t="shared" si="993"/>
        <v>0</v>
      </c>
      <c r="WJA57" s="389"/>
      <c r="WJB57" s="389"/>
      <c r="WJC57" s="389"/>
      <c r="WJD57" s="389"/>
      <c r="WJE57" s="389"/>
      <c r="WJF57" s="389"/>
      <c r="WJG57" s="389"/>
      <c r="WJH57" s="389"/>
      <c r="WJI57" s="389"/>
      <c r="WJJ57" s="389"/>
      <c r="WJK57" s="390">
        <f t="shared" ref="WJK57:WJP57" si="994">WJK58-WJK61</f>
        <v>0</v>
      </c>
      <c r="WJL57" s="390">
        <f t="shared" si="994"/>
        <v>0</v>
      </c>
      <c r="WJM57" s="390">
        <f t="shared" si="994"/>
        <v>0</v>
      </c>
      <c r="WJN57" s="390">
        <f t="shared" si="994"/>
        <v>0</v>
      </c>
      <c r="WJO57" s="390">
        <f t="shared" si="994"/>
        <v>0</v>
      </c>
      <c r="WJP57" s="390">
        <f t="shared" si="994"/>
        <v>0</v>
      </c>
      <c r="WJQ57" s="389"/>
      <c r="WJR57" s="389"/>
      <c r="WJS57" s="389"/>
      <c r="WJT57" s="389"/>
      <c r="WJU57" s="389"/>
      <c r="WJV57" s="389"/>
      <c r="WJW57" s="389"/>
      <c r="WJX57" s="389"/>
      <c r="WJY57" s="389"/>
      <c r="WJZ57" s="389"/>
      <c r="WKA57" s="390">
        <f t="shared" ref="WKA57:WKF57" si="995">WKA58-WKA61</f>
        <v>0</v>
      </c>
      <c r="WKB57" s="390">
        <f t="shared" si="995"/>
        <v>0</v>
      </c>
      <c r="WKC57" s="390">
        <f t="shared" si="995"/>
        <v>0</v>
      </c>
      <c r="WKD57" s="390">
        <f t="shared" si="995"/>
        <v>0</v>
      </c>
      <c r="WKE57" s="390">
        <f t="shared" si="995"/>
        <v>0</v>
      </c>
      <c r="WKF57" s="390">
        <f t="shared" si="995"/>
        <v>0</v>
      </c>
      <c r="WKG57" s="389"/>
      <c r="WKH57" s="389"/>
      <c r="WKI57" s="389"/>
      <c r="WKJ57" s="389"/>
      <c r="WKK57" s="389"/>
      <c r="WKL57" s="389"/>
      <c r="WKM57" s="389"/>
      <c r="WKN57" s="389"/>
      <c r="WKO57" s="389"/>
      <c r="WKP57" s="389"/>
      <c r="WKQ57" s="390">
        <f t="shared" ref="WKQ57:WKV57" si="996">WKQ58-WKQ61</f>
        <v>0</v>
      </c>
      <c r="WKR57" s="390">
        <f t="shared" si="996"/>
        <v>0</v>
      </c>
      <c r="WKS57" s="390">
        <f t="shared" si="996"/>
        <v>0</v>
      </c>
      <c r="WKT57" s="390">
        <f t="shared" si="996"/>
        <v>0</v>
      </c>
      <c r="WKU57" s="390">
        <f t="shared" si="996"/>
        <v>0</v>
      </c>
      <c r="WKV57" s="390">
        <f t="shared" si="996"/>
        <v>0</v>
      </c>
      <c r="WKW57" s="389"/>
      <c r="WKX57" s="389"/>
      <c r="WKY57" s="389"/>
      <c r="WKZ57" s="389"/>
      <c r="WLA57" s="389"/>
      <c r="WLB57" s="389"/>
      <c r="WLC57" s="389"/>
      <c r="WLD57" s="389"/>
      <c r="WLE57" s="389"/>
      <c r="WLF57" s="389"/>
      <c r="WLG57" s="390">
        <f t="shared" ref="WLG57:WLL57" si="997">WLG58-WLG61</f>
        <v>0</v>
      </c>
      <c r="WLH57" s="390">
        <f t="shared" si="997"/>
        <v>0</v>
      </c>
      <c r="WLI57" s="390">
        <f t="shared" si="997"/>
        <v>0</v>
      </c>
      <c r="WLJ57" s="390">
        <f t="shared" si="997"/>
        <v>0</v>
      </c>
      <c r="WLK57" s="390">
        <f t="shared" si="997"/>
        <v>0</v>
      </c>
      <c r="WLL57" s="390">
        <f t="shared" si="997"/>
        <v>0</v>
      </c>
      <c r="WLM57" s="389"/>
      <c r="WLN57" s="389"/>
      <c r="WLO57" s="389"/>
      <c r="WLP57" s="389"/>
      <c r="WLQ57" s="389"/>
      <c r="WLR57" s="389"/>
      <c r="WLS57" s="389"/>
      <c r="WLT57" s="389"/>
      <c r="WLU57" s="389"/>
      <c r="WLV57" s="389"/>
      <c r="WLW57" s="390">
        <f t="shared" ref="WLW57:WMB57" si="998">WLW58-WLW61</f>
        <v>0</v>
      </c>
      <c r="WLX57" s="390">
        <f t="shared" si="998"/>
        <v>0</v>
      </c>
      <c r="WLY57" s="390">
        <f t="shared" si="998"/>
        <v>0</v>
      </c>
      <c r="WLZ57" s="390">
        <f t="shared" si="998"/>
        <v>0</v>
      </c>
      <c r="WMA57" s="390">
        <f t="shared" si="998"/>
        <v>0</v>
      </c>
      <c r="WMB57" s="390">
        <f t="shared" si="998"/>
        <v>0</v>
      </c>
      <c r="WMC57" s="389"/>
      <c r="WMD57" s="389"/>
      <c r="WME57" s="389"/>
      <c r="WMF57" s="389"/>
      <c r="WMG57" s="389"/>
      <c r="WMH57" s="389"/>
      <c r="WMI57" s="389"/>
      <c r="WMJ57" s="389"/>
      <c r="WMK57" s="389"/>
      <c r="WML57" s="389"/>
      <c r="WMM57" s="390">
        <f t="shared" ref="WMM57:WMR57" si="999">WMM58-WMM61</f>
        <v>0</v>
      </c>
      <c r="WMN57" s="390">
        <f t="shared" si="999"/>
        <v>0</v>
      </c>
      <c r="WMO57" s="390">
        <f t="shared" si="999"/>
        <v>0</v>
      </c>
      <c r="WMP57" s="390">
        <f t="shared" si="999"/>
        <v>0</v>
      </c>
      <c r="WMQ57" s="390">
        <f t="shared" si="999"/>
        <v>0</v>
      </c>
      <c r="WMR57" s="390">
        <f t="shared" si="999"/>
        <v>0</v>
      </c>
      <c r="WMS57" s="389"/>
      <c r="WMT57" s="389"/>
      <c r="WMU57" s="389"/>
      <c r="WMV57" s="389"/>
      <c r="WMW57" s="389"/>
      <c r="WMX57" s="389"/>
      <c r="WMY57" s="389"/>
      <c r="WMZ57" s="389"/>
      <c r="WNA57" s="389"/>
      <c r="WNB57" s="389"/>
      <c r="WNC57" s="390">
        <f t="shared" ref="WNC57:WNH57" si="1000">WNC58-WNC61</f>
        <v>0</v>
      </c>
      <c r="WND57" s="390">
        <f t="shared" si="1000"/>
        <v>0</v>
      </c>
      <c r="WNE57" s="390">
        <f t="shared" si="1000"/>
        <v>0</v>
      </c>
      <c r="WNF57" s="390">
        <f t="shared" si="1000"/>
        <v>0</v>
      </c>
      <c r="WNG57" s="390">
        <f t="shared" si="1000"/>
        <v>0</v>
      </c>
      <c r="WNH57" s="390">
        <f t="shared" si="1000"/>
        <v>0</v>
      </c>
      <c r="WNI57" s="389"/>
      <c r="WNJ57" s="389"/>
      <c r="WNK57" s="389"/>
      <c r="WNL57" s="389"/>
      <c r="WNM57" s="389"/>
      <c r="WNN57" s="389"/>
      <c r="WNO57" s="389"/>
      <c r="WNP57" s="389"/>
      <c r="WNQ57" s="389"/>
      <c r="WNR57" s="389"/>
      <c r="WNS57" s="390">
        <f t="shared" ref="WNS57:WNX57" si="1001">WNS58-WNS61</f>
        <v>0</v>
      </c>
      <c r="WNT57" s="390">
        <f t="shared" si="1001"/>
        <v>0</v>
      </c>
      <c r="WNU57" s="390">
        <f t="shared" si="1001"/>
        <v>0</v>
      </c>
      <c r="WNV57" s="390">
        <f t="shared" si="1001"/>
        <v>0</v>
      </c>
      <c r="WNW57" s="390">
        <f t="shared" si="1001"/>
        <v>0</v>
      </c>
      <c r="WNX57" s="390">
        <f t="shared" si="1001"/>
        <v>0</v>
      </c>
      <c r="WNY57" s="389"/>
      <c r="WNZ57" s="389"/>
      <c r="WOA57" s="389"/>
      <c r="WOB57" s="389"/>
      <c r="WOC57" s="389"/>
      <c r="WOD57" s="389"/>
      <c r="WOE57" s="389"/>
      <c r="WOF57" s="389"/>
      <c r="WOG57" s="389"/>
      <c r="WOH57" s="389"/>
      <c r="WOI57" s="390">
        <f t="shared" ref="WOI57:WON57" si="1002">WOI58-WOI61</f>
        <v>0</v>
      </c>
      <c r="WOJ57" s="390">
        <f t="shared" si="1002"/>
        <v>0</v>
      </c>
      <c r="WOK57" s="390">
        <f t="shared" si="1002"/>
        <v>0</v>
      </c>
      <c r="WOL57" s="390">
        <f t="shared" si="1002"/>
        <v>0</v>
      </c>
      <c r="WOM57" s="390">
        <f t="shared" si="1002"/>
        <v>0</v>
      </c>
      <c r="WON57" s="390">
        <f t="shared" si="1002"/>
        <v>0</v>
      </c>
      <c r="WOO57" s="389"/>
      <c r="WOP57" s="389"/>
      <c r="WOQ57" s="389"/>
      <c r="WOR57" s="389"/>
      <c r="WOS57" s="389"/>
      <c r="WOT57" s="389"/>
      <c r="WOU57" s="389"/>
      <c r="WOV57" s="389"/>
      <c r="WOW57" s="389"/>
      <c r="WOX57" s="389"/>
      <c r="WOY57" s="390">
        <f t="shared" ref="WOY57:WPD57" si="1003">WOY58-WOY61</f>
        <v>0</v>
      </c>
      <c r="WOZ57" s="390">
        <f t="shared" si="1003"/>
        <v>0</v>
      </c>
      <c r="WPA57" s="390">
        <f t="shared" si="1003"/>
        <v>0</v>
      </c>
      <c r="WPB57" s="390">
        <f t="shared" si="1003"/>
        <v>0</v>
      </c>
      <c r="WPC57" s="390">
        <f t="shared" si="1003"/>
        <v>0</v>
      </c>
      <c r="WPD57" s="390">
        <f t="shared" si="1003"/>
        <v>0</v>
      </c>
      <c r="WPE57" s="389"/>
      <c r="WPF57" s="389"/>
      <c r="WPG57" s="389"/>
      <c r="WPH57" s="389"/>
      <c r="WPI57" s="389"/>
      <c r="WPJ57" s="389"/>
      <c r="WPK57" s="389"/>
      <c r="WPL57" s="389"/>
      <c r="WPM57" s="389"/>
      <c r="WPN57" s="389"/>
      <c r="WPO57" s="390">
        <f t="shared" ref="WPO57:WPT57" si="1004">WPO58-WPO61</f>
        <v>0</v>
      </c>
      <c r="WPP57" s="390">
        <f t="shared" si="1004"/>
        <v>0</v>
      </c>
      <c r="WPQ57" s="390">
        <f t="shared" si="1004"/>
        <v>0</v>
      </c>
      <c r="WPR57" s="390">
        <f t="shared" si="1004"/>
        <v>0</v>
      </c>
      <c r="WPS57" s="390">
        <f t="shared" si="1004"/>
        <v>0</v>
      </c>
      <c r="WPT57" s="390">
        <f t="shared" si="1004"/>
        <v>0</v>
      </c>
      <c r="WPU57" s="389"/>
      <c r="WPV57" s="389"/>
      <c r="WPW57" s="389"/>
      <c r="WPX57" s="389"/>
      <c r="WPY57" s="389"/>
      <c r="WPZ57" s="389"/>
      <c r="WQA57" s="389"/>
      <c r="WQB57" s="389"/>
      <c r="WQC57" s="389"/>
      <c r="WQD57" s="389"/>
      <c r="WQE57" s="390">
        <f t="shared" ref="WQE57:WQJ57" si="1005">WQE58-WQE61</f>
        <v>0</v>
      </c>
      <c r="WQF57" s="390">
        <f t="shared" si="1005"/>
        <v>0</v>
      </c>
      <c r="WQG57" s="390">
        <f t="shared" si="1005"/>
        <v>0</v>
      </c>
      <c r="WQH57" s="390">
        <f t="shared" si="1005"/>
        <v>0</v>
      </c>
      <c r="WQI57" s="390">
        <f t="shared" si="1005"/>
        <v>0</v>
      </c>
      <c r="WQJ57" s="390">
        <f t="shared" si="1005"/>
        <v>0</v>
      </c>
      <c r="WQK57" s="389"/>
      <c r="WQL57" s="389"/>
      <c r="WQM57" s="389"/>
      <c r="WQN57" s="389"/>
      <c r="WQO57" s="389"/>
      <c r="WQP57" s="389"/>
      <c r="WQQ57" s="389"/>
      <c r="WQR57" s="389"/>
      <c r="WQS57" s="389"/>
      <c r="WQT57" s="389"/>
      <c r="WQU57" s="390">
        <f t="shared" ref="WQU57:WQZ57" si="1006">WQU58-WQU61</f>
        <v>0</v>
      </c>
      <c r="WQV57" s="390">
        <f t="shared" si="1006"/>
        <v>0</v>
      </c>
      <c r="WQW57" s="390">
        <f t="shared" si="1006"/>
        <v>0</v>
      </c>
      <c r="WQX57" s="390">
        <f t="shared" si="1006"/>
        <v>0</v>
      </c>
      <c r="WQY57" s="390">
        <f t="shared" si="1006"/>
        <v>0</v>
      </c>
      <c r="WQZ57" s="390">
        <f t="shared" si="1006"/>
        <v>0</v>
      </c>
      <c r="WRA57" s="389"/>
      <c r="WRB57" s="389"/>
      <c r="WRC57" s="389"/>
      <c r="WRD57" s="389"/>
      <c r="WRE57" s="389"/>
      <c r="WRF57" s="389"/>
      <c r="WRG57" s="389"/>
      <c r="WRH57" s="389"/>
      <c r="WRI57" s="389"/>
      <c r="WRJ57" s="389"/>
      <c r="WRK57" s="390">
        <f t="shared" ref="WRK57:WRP57" si="1007">WRK58-WRK61</f>
        <v>0</v>
      </c>
      <c r="WRL57" s="390">
        <f t="shared" si="1007"/>
        <v>0</v>
      </c>
      <c r="WRM57" s="390">
        <f t="shared" si="1007"/>
        <v>0</v>
      </c>
      <c r="WRN57" s="390">
        <f t="shared" si="1007"/>
        <v>0</v>
      </c>
      <c r="WRO57" s="390">
        <f t="shared" si="1007"/>
        <v>0</v>
      </c>
      <c r="WRP57" s="390">
        <f t="shared" si="1007"/>
        <v>0</v>
      </c>
      <c r="WRQ57" s="389"/>
      <c r="WRR57" s="389"/>
      <c r="WRS57" s="389"/>
      <c r="WRT57" s="389"/>
      <c r="WRU57" s="389"/>
      <c r="WRV57" s="389"/>
      <c r="WRW57" s="389"/>
      <c r="WRX57" s="389"/>
      <c r="WRY57" s="389"/>
      <c r="WRZ57" s="389"/>
      <c r="WSA57" s="390">
        <f t="shared" ref="WSA57:WSF57" si="1008">WSA58-WSA61</f>
        <v>0</v>
      </c>
      <c r="WSB57" s="390">
        <f t="shared" si="1008"/>
        <v>0</v>
      </c>
      <c r="WSC57" s="390">
        <f t="shared" si="1008"/>
        <v>0</v>
      </c>
      <c r="WSD57" s="390">
        <f t="shared" si="1008"/>
        <v>0</v>
      </c>
      <c r="WSE57" s="390">
        <f t="shared" si="1008"/>
        <v>0</v>
      </c>
      <c r="WSF57" s="390">
        <f t="shared" si="1008"/>
        <v>0</v>
      </c>
      <c r="WSG57" s="389"/>
      <c r="WSH57" s="389"/>
      <c r="WSI57" s="389"/>
      <c r="WSJ57" s="389"/>
      <c r="WSK57" s="389"/>
      <c r="WSL57" s="389"/>
      <c r="WSM57" s="389"/>
      <c r="WSN57" s="389"/>
      <c r="WSO57" s="389"/>
      <c r="WSP57" s="389"/>
      <c r="WSQ57" s="390">
        <f t="shared" ref="WSQ57:WSV57" si="1009">WSQ58-WSQ61</f>
        <v>0</v>
      </c>
      <c r="WSR57" s="390">
        <f t="shared" si="1009"/>
        <v>0</v>
      </c>
      <c r="WSS57" s="390">
        <f t="shared" si="1009"/>
        <v>0</v>
      </c>
      <c r="WST57" s="390">
        <f t="shared" si="1009"/>
        <v>0</v>
      </c>
      <c r="WSU57" s="390">
        <f t="shared" si="1009"/>
        <v>0</v>
      </c>
      <c r="WSV57" s="390">
        <f t="shared" si="1009"/>
        <v>0</v>
      </c>
      <c r="WSW57" s="389"/>
      <c r="WSX57" s="389"/>
      <c r="WSY57" s="389"/>
      <c r="WSZ57" s="389"/>
      <c r="WTA57" s="389"/>
      <c r="WTB57" s="389"/>
      <c r="WTC57" s="389"/>
      <c r="WTD57" s="389"/>
      <c r="WTE57" s="389"/>
      <c r="WTF57" s="389"/>
      <c r="WTG57" s="390">
        <f t="shared" ref="WTG57:WTL57" si="1010">WTG58-WTG61</f>
        <v>0</v>
      </c>
      <c r="WTH57" s="390">
        <f t="shared" si="1010"/>
        <v>0</v>
      </c>
      <c r="WTI57" s="390">
        <f t="shared" si="1010"/>
        <v>0</v>
      </c>
      <c r="WTJ57" s="390">
        <f t="shared" si="1010"/>
        <v>0</v>
      </c>
      <c r="WTK57" s="390">
        <f t="shared" si="1010"/>
        <v>0</v>
      </c>
      <c r="WTL57" s="390">
        <f t="shared" si="1010"/>
        <v>0</v>
      </c>
      <c r="WTM57" s="389"/>
      <c r="WTN57" s="389"/>
      <c r="WTO57" s="389"/>
      <c r="WTP57" s="389"/>
      <c r="WTQ57" s="389"/>
      <c r="WTR57" s="389"/>
      <c r="WTS57" s="389"/>
      <c r="WTT57" s="389"/>
      <c r="WTU57" s="389"/>
      <c r="WTV57" s="389"/>
      <c r="WTW57" s="390">
        <f t="shared" ref="WTW57:WUB57" si="1011">WTW58-WTW61</f>
        <v>0</v>
      </c>
      <c r="WTX57" s="390">
        <f t="shared" si="1011"/>
        <v>0</v>
      </c>
      <c r="WTY57" s="390">
        <f t="shared" si="1011"/>
        <v>0</v>
      </c>
      <c r="WTZ57" s="390">
        <f t="shared" si="1011"/>
        <v>0</v>
      </c>
      <c r="WUA57" s="390">
        <f t="shared" si="1011"/>
        <v>0</v>
      </c>
      <c r="WUB57" s="390">
        <f t="shared" si="1011"/>
        <v>0</v>
      </c>
      <c r="WUC57" s="389"/>
      <c r="WUD57" s="389"/>
      <c r="WUE57" s="389"/>
      <c r="WUF57" s="389"/>
      <c r="WUG57" s="389"/>
      <c r="WUH57" s="389"/>
      <c r="WUI57" s="389"/>
      <c r="WUJ57" s="389"/>
      <c r="WUK57" s="389"/>
      <c r="WUL57" s="389"/>
      <c r="WUM57" s="390">
        <f t="shared" ref="WUM57:WUR57" si="1012">WUM58-WUM61</f>
        <v>0</v>
      </c>
      <c r="WUN57" s="390">
        <f t="shared" si="1012"/>
        <v>0</v>
      </c>
      <c r="WUO57" s="390">
        <f t="shared" si="1012"/>
        <v>0</v>
      </c>
      <c r="WUP57" s="390">
        <f t="shared" si="1012"/>
        <v>0</v>
      </c>
      <c r="WUQ57" s="390">
        <f t="shared" si="1012"/>
        <v>0</v>
      </c>
      <c r="WUR57" s="390">
        <f t="shared" si="1012"/>
        <v>0</v>
      </c>
      <c r="WUS57" s="389"/>
      <c r="WUT57" s="389"/>
      <c r="WUU57" s="389"/>
      <c r="WUV57" s="389"/>
      <c r="WUW57" s="389"/>
      <c r="WUX57" s="389"/>
      <c r="WUY57" s="389"/>
      <c r="WUZ57" s="389"/>
      <c r="WVA57" s="389"/>
      <c r="WVB57" s="389"/>
      <c r="WVC57" s="390">
        <f t="shared" ref="WVC57:WVH57" si="1013">WVC58-WVC61</f>
        <v>0</v>
      </c>
      <c r="WVD57" s="390">
        <f t="shared" si="1013"/>
        <v>0</v>
      </c>
      <c r="WVE57" s="390">
        <f t="shared" si="1013"/>
        <v>0</v>
      </c>
      <c r="WVF57" s="390">
        <f t="shared" si="1013"/>
        <v>0</v>
      </c>
      <c r="WVG57" s="390">
        <f t="shared" si="1013"/>
        <v>0</v>
      </c>
      <c r="WVH57" s="390">
        <f t="shared" si="1013"/>
        <v>0</v>
      </c>
      <c r="WVI57" s="389"/>
      <c r="WVJ57" s="389"/>
      <c r="WVK57" s="389"/>
      <c r="WVL57" s="389"/>
      <c r="WVM57" s="389"/>
      <c r="WVN57" s="389"/>
      <c r="WVO57" s="389"/>
      <c r="WVP57" s="389"/>
      <c r="WVQ57" s="389"/>
      <c r="WVR57" s="389"/>
      <c r="WVS57" s="390">
        <f t="shared" ref="WVS57:WVX57" si="1014">WVS58-WVS61</f>
        <v>0</v>
      </c>
      <c r="WVT57" s="390">
        <f t="shared" si="1014"/>
        <v>0</v>
      </c>
      <c r="WVU57" s="390">
        <f t="shared" si="1014"/>
        <v>0</v>
      </c>
      <c r="WVV57" s="390">
        <f t="shared" si="1014"/>
        <v>0</v>
      </c>
      <c r="WVW57" s="390">
        <f t="shared" si="1014"/>
        <v>0</v>
      </c>
      <c r="WVX57" s="390">
        <f t="shared" si="1014"/>
        <v>0</v>
      </c>
      <c r="WVY57" s="389"/>
      <c r="WVZ57" s="389"/>
      <c r="WWA57" s="389"/>
      <c r="WWB57" s="389"/>
      <c r="WWC57" s="389"/>
      <c r="WWD57" s="389"/>
      <c r="WWE57" s="389"/>
      <c r="WWF57" s="389"/>
      <c r="WWG57" s="389"/>
      <c r="WWH57" s="389"/>
      <c r="WWI57" s="390">
        <f t="shared" ref="WWI57:WWN57" si="1015">WWI58-WWI61</f>
        <v>0</v>
      </c>
      <c r="WWJ57" s="390">
        <f t="shared" si="1015"/>
        <v>0</v>
      </c>
      <c r="WWK57" s="390">
        <f t="shared" si="1015"/>
        <v>0</v>
      </c>
      <c r="WWL57" s="390">
        <f t="shared" si="1015"/>
        <v>0</v>
      </c>
      <c r="WWM57" s="390">
        <f t="shared" si="1015"/>
        <v>0</v>
      </c>
      <c r="WWN57" s="390">
        <f t="shared" si="1015"/>
        <v>0</v>
      </c>
      <c r="WWO57" s="389"/>
      <c r="WWP57" s="389"/>
      <c r="WWQ57" s="389"/>
      <c r="WWR57" s="389"/>
      <c r="WWS57" s="389"/>
      <c r="WWT57" s="389"/>
      <c r="WWU57" s="389"/>
      <c r="WWV57" s="389"/>
      <c r="WWW57" s="389"/>
      <c r="WWX57" s="389"/>
      <c r="WWY57" s="390">
        <f t="shared" ref="WWY57:WXD57" si="1016">WWY58-WWY61</f>
        <v>0</v>
      </c>
      <c r="WWZ57" s="390">
        <f t="shared" si="1016"/>
        <v>0</v>
      </c>
      <c r="WXA57" s="390">
        <f t="shared" si="1016"/>
        <v>0</v>
      </c>
      <c r="WXB57" s="390">
        <f t="shared" si="1016"/>
        <v>0</v>
      </c>
      <c r="WXC57" s="390">
        <f t="shared" si="1016"/>
        <v>0</v>
      </c>
      <c r="WXD57" s="390">
        <f t="shared" si="1016"/>
        <v>0</v>
      </c>
      <c r="WXE57" s="389"/>
      <c r="WXF57" s="389"/>
      <c r="WXG57" s="389"/>
      <c r="WXH57" s="389"/>
      <c r="WXI57" s="389"/>
      <c r="WXJ57" s="389"/>
      <c r="WXK57" s="389"/>
      <c r="WXL57" s="389"/>
      <c r="WXM57" s="389"/>
      <c r="WXN57" s="389"/>
      <c r="WXO57" s="390">
        <f t="shared" ref="WXO57:WXT57" si="1017">WXO58-WXO61</f>
        <v>0</v>
      </c>
      <c r="WXP57" s="390">
        <f t="shared" si="1017"/>
        <v>0</v>
      </c>
      <c r="WXQ57" s="390">
        <f t="shared" si="1017"/>
        <v>0</v>
      </c>
      <c r="WXR57" s="390">
        <f t="shared" si="1017"/>
        <v>0</v>
      </c>
      <c r="WXS57" s="390">
        <f t="shared" si="1017"/>
        <v>0</v>
      </c>
      <c r="WXT57" s="390">
        <f t="shared" si="1017"/>
        <v>0</v>
      </c>
      <c r="WXU57" s="389"/>
      <c r="WXV57" s="389"/>
      <c r="WXW57" s="389"/>
      <c r="WXX57" s="389"/>
      <c r="WXY57" s="389"/>
      <c r="WXZ57" s="389"/>
      <c r="WYA57" s="389"/>
      <c r="WYB57" s="389"/>
      <c r="WYC57" s="389"/>
      <c r="WYD57" s="389"/>
      <c r="WYE57" s="390">
        <f t="shared" ref="WYE57:WYJ57" si="1018">WYE58-WYE61</f>
        <v>0</v>
      </c>
      <c r="WYF57" s="390">
        <f t="shared" si="1018"/>
        <v>0</v>
      </c>
      <c r="WYG57" s="390">
        <f t="shared" si="1018"/>
        <v>0</v>
      </c>
      <c r="WYH57" s="390">
        <f t="shared" si="1018"/>
        <v>0</v>
      </c>
      <c r="WYI57" s="390">
        <f t="shared" si="1018"/>
        <v>0</v>
      </c>
      <c r="WYJ57" s="390">
        <f t="shared" si="1018"/>
        <v>0</v>
      </c>
      <c r="WYK57" s="389"/>
      <c r="WYL57" s="389"/>
      <c r="WYM57" s="389"/>
      <c r="WYN57" s="389"/>
      <c r="WYO57" s="389"/>
      <c r="WYP57" s="389"/>
      <c r="WYQ57" s="389"/>
      <c r="WYR57" s="389"/>
      <c r="WYS57" s="389"/>
      <c r="WYT57" s="389"/>
      <c r="WYU57" s="390">
        <f t="shared" ref="WYU57:WYZ57" si="1019">WYU58-WYU61</f>
        <v>0</v>
      </c>
      <c r="WYV57" s="390">
        <f t="shared" si="1019"/>
        <v>0</v>
      </c>
      <c r="WYW57" s="390">
        <f t="shared" si="1019"/>
        <v>0</v>
      </c>
      <c r="WYX57" s="390">
        <f t="shared" si="1019"/>
        <v>0</v>
      </c>
      <c r="WYY57" s="390">
        <f t="shared" si="1019"/>
        <v>0</v>
      </c>
      <c r="WYZ57" s="390">
        <f t="shared" si="1019"/>
        <v>0</v>
      </c>
      <c r="WZA57" s="389"/>
      <c r="WZB57" s="389"/>
      <c r="WZC57" s="389"/>
      <c r="WZD57" s="389"/>
      <c r="WZE57" s="389"/>
      <c r="WZF57" s="389"/>
      <c r="WZG57" s="389"/>
      <c r="WZH57" s="389"/>
      <c r="WZI57" s="389"/>
      <c r="WZJ57" s="389"/>
      <c r="WZK57" s="390">
        <f t="shared" ref="WZK57:WZP57" si="1020">WZK58-WZK61</f>
        <v>0</v>
      </c>
      <c r="WZL57" s="390">
        <f t="shared" si="1020"/>
        <v>0</v>
      </c>
      <c r="WZM57" s="390">
        <f t="shared" si="1020"/>
        <v>0</v>
      </c>
      <c r="WZN57" s="390">
        <f t="shared" si="1020"/>
        <v>0</v>
      </c>
      <c r="WZO57" s="390">
        <f t="shared" si="1020"/>
        <v>0</v>
      </c>
      <c r="WZP57" s="390">
        <f t="shared" si="1020"/>
        <v>0</v>
      </c>
      <c r="WZQ57" s="389"/>
      <c r="WZR57" s="389"/>
      <c r="WZS57" s="389"/>
      <c r="WZT57" s="389"/>
      <c r="WZU57" s="389"/>
      <c r="WZV57" s="389"/>
      <c r="WZW57" s="389"/>
      <c r="WZX57" s="389"/>
      <c r="WZY57" s="389"/>
      <c r="WZZ57" s="389"/>
      <c r="XAA57" s="390">
        <f t="shared" ref="XAA57:XAF57" si="1021">XAA58-XAA61</f>
        <v>0</v>
      </c>
      <c r="XAB57" s="390">
        <f t="shared" si="1021"/>
        <v>0</v>
      </c>
      <c r="XAC57" s="390">
        <f t="shared" si="1021"/>
        <v>0</v>
      </c>
      <c r="XAD57" s="390">
        <f t="shared" si="1021"/>
        <v>0</v>
      </c>
      <c r="XAE57" s="390">
        <f t="shared" si="1021"/>
        <v>0</v>
      </c>
      <c r="XAF57" s="390">
        <f t="shared" si="1021"/>
        <v>0</v>
      </c>
      <c r="XAG57" s="389"/>
      <c r="XAH57" s="389"/>
      <c r="XAI57" s="389"/>
      <c r="XAJ57" s="389"/>
      <c r="XAK57" s="389"/>
      <c r="XAL57" s="389"/>
      <c r="XAM57" s="389"/>
      <c r="XAN57" s="389"/>
      <c r="XAO57" s="389"/>
      <c r="XAP57" s="389"/>
      <c r="XAQ57" s="390">
        <f t="shared" ref="XAQ57:XAV57" si="1022">XAQ58-XAQ61</f>
        <v>0</v>
      </c>
      <c r="XAR57" s="390">
        <f t="shared" si="1022"/>
        <v>0</v>
      </c>
      <c r="XAS57" s="390">
        <f t="shared" si="1022"/>
        <v>0</v>
      </c>
      <c r="XAT57" s="390">
        <f t="shared" si="1022"/>
        <v>0</v>
      </c>
      <c r="XAU57" s="390">
        <f t="shared" si="1022"/>
        <v>0</v>
      </c>
      <c r="XAV57" s="390">
        <f t="shared" si="1022"/>
        <v>0</v>
      </c>
      <c r="XAW57" s="389"/>
      <c r="XAX57" s="389"/>
      <c r="XAY57" s="389"/>
      <c r="XAZ57" s="389"/>
      <c r="XBA57" s="389"/>
      <c r="XBB57" s="389"/>
      <c r="XBC57" s="389"/>
      <c r="XBD57" s="389"/>
      <c r="XBE57" s="389"/>
      <c r="XBF57" s="389"/>
      <c r="XBG57" s="390">
        <f t="shared" ref="XBG57:XBL57" si="1023">XBG58-XBG61</f>
        <v>0</v>
      </c>
      <c r="XBH57" s="390">
        <f t="shared" si="1023"/>
        <v>0</v>
      </c>
      <c r="XBI57" s="390">
        <f t="shared" si="1023"/>
        <v>0</v>
      </c>
      <c r="XBJ57" s="390">
        <f t="shared" si="1023"/>
        <v>0</v>
      </c>
      <c r="XBK57" s="390">
        <f t="shared" si="1023"/>
        <v>0</v>
      </c>
      <c r="XBL57" s="390">
        <f t="shared" si="1023"/>
        <v>0</v>
      </c>
      <c r="XBM57" s="389"/>
      <c r="XBN57" s="389"/>
      <c r="XBO57" s="389"/>
      <c r="XBP57" s="389"/>
      <c r="XBQ57" s="389"/>
      <c r="XBR57" s="389"/>
      <c r="XBS57" s="389"/>
      <c r="XBT57" s="389"/>
      <c r="XBU57" s="389"/>
      <c r="XBV57" s="389"/>
      <c r="XBW57" s="390">
        <f t="shared" ref="XBW57:XCB57" si="1024">XBW58-XBW61</f>
        <v>0</v>
      </c>
      <c r="XBX57" s="390">
        <f t="shared" si="1024"/>
        <v>0</v>
      </c>
      <c r="XBY57" s="390">
        <f t="shared" si="1024"/>
        <v>0</v>
      </c>
      <c r="XBZ57" s="390">
        <f t="shared" si="1024"/>
        <v>0</v>
      </c>
      <c r="XCA57" s="390">
        <f t="shared" si="1024"/>
        <v>0</v>
      </c>
      <c r="XCB57" s="390">
        <f t="shared" si="1024"/>
        <v>0</v>
      </c>
      <c r="XCC57" s="389"/>
      <c r="XCD57" s="389"/>
      <c r="XCE57" s="389"/>
      <c r="XCF57" s="389"/>
      <c r="XCG57" s="389"/>
      <c r="XCH57" s="389"/>
      <c r="XCI57" s="389"/>
      <c r="XCJ57" s="389"/>
      <c r="XCK57" s="389"/>
      <c r="XCL57" s="389"/>
      <c r="XCM57" s="390">
        <f t="shared" ref="XCM57:XCR57" si="1025">XCM58-XCM61</f>
        <v>0</v>
      </c>
      <c r="XCN57" s="390">
        <f t="shared" si="1025"/>
        <v>0</v>
      </c>
      <c r="XCO57" s="390">
        <f t="shared" si="1025"/>
        <v>0</v>
      </c>
      <c r="XCP57" s="390">
        <f t="shared" si="1025"/>
        <v>0</v>
      </c>
      <c r="XCQ57" s="390">
        <f t="shared" si="1025"/>
        <v>0</v>
      </c>
      <c r="XCR57" s="390">
        <f t="shared" si="1025"/>
        <v>0</v>
      </c>
      <c r="XCS57" s="389"/>
      <c r="XCT57" s="389"/>
      <c r="XCU57" s="389"/>
      <c r="XCV57" s="389"/>
      <c r="XCW57" s="389"/>
      <c r="XCX57" s="389"/>
      <c r="XCY57" s="389"/>
      <c r="XCZ57" s="389"/>
      <c r="XDA57" s="389"/>
      <c r="XDB57" s="389"/>
      <c r="XDC57" s="390">
        <f t="shared" ref="XDC57:XDH57" si="1026">XDC58-XDC61</f>
        <v>0</v>
      </c>
      <c r="XDD57" s="390">
        <f t="shared" si="1026"/>
        <v>0</v>
      </c>
      <c r="XDE57" s="390">
        <f t="shared" si="1026"/>
        <v>0</v>
      </c>
      <c r="XDF57" s="390">
        <f t="shared" si="1026"/>
        <v>0</v>
      </c>
      <c r="XDG57" s="390">
        <f t="shared" si="1026"/>
        <v>0</v>
      </c>
      <c r="XDH57" s="390">
        <f t="shared" si="1026"/>
        <v>0</v>
      </c>
      <c r="XDI57" s="389"/>
      <c r="XDJ57" s="389"/>
      <c r="XDK57" s="389"/>
      <c r="XDL57" s="389"/>
      <c r="XDM57" s="389"/>
      <c r="XDN57" s="389"/>
      <c r="XDO57" s="389"/>
      <c r="XDP57" s="389"/>
      <c r="XDQ57" s="389"/>
      <c r="XDR57" s="389"/>
      <c r="XDS57" s="390">
        <f t="shared" ref="XDS57:XDX57" si="1027">XDS58-XDS61</f>
        <v>0</v>
      </c>
      <c r="XDT57" s="390">
        <f t="shared" si="1027"/>
        <v>0</v>
      </c>
      <c r="XDU57" s="390">
        <f t="shared" si="1027"/>
        <v>0</v>
      </c>
      <c r="XDV57" s="390">
        <f t="shared" si="1027"/>
        <v>0</v>
      </c>
      <c r="XDW57" s="390">
        <f t="shared" si="1027"/>
        <v>0</v>
      </c>
      <c r="XDX57" s="390">
        <f t="shared" si="1027"/>
        <v>0</v>
      </c>
      <c r="XDY57" s="389"/>
      <c r="XDZ57" s="389"/>
      <c r="XEA57" s="389"/>
      <c r="XEB57" s="389"/>
      <c r="XEC57" s="389"/>
      <c r="XED57" s="389"/>
      <c r="XEE57" s="389"/>
      <c r="XEF57" s="389"/>
      <c r="XEG57" s="389"/>
      <c r="XEH57" s="389"/>
      <c r="XEI57" s="390">
        <f t="shared" ref="XEI57:XEN57" si="1028">XEI58-XEI61</f>
        <v>0</v>
      </c>
      <c r="XEJ57" s="390">
        <f t="shared" si="1028"/>
        <v>0</v>
      </c>
      <c r="XEK57" s="390">
        <f t="shared" si="1028"/>
        <v>0</v>
      </c>
      <c r="XEL57" s="390">
        <f t="shared" si="1028"/>
        <v>0</v>
      </c>
      <c r="XEM57" s="390">
        <f t="shared" si="1028"/>
        <v>0</v>
      </c>
      <c r="XEN57" s="390">
        <f t="shared" si="1028"/>
        <v>0</v>
      </c>
      <c r="XEO57" s="389"/>
      <c r="XEP57" s="389"/>
      <c r="XEQ57" s="389"/>
      <c r="XER57" s="389"/>
      <c r="XES57" s="389"/>
      <c r="XET57" s="389"/>
      <c r="XEU57" s="389"/>
      <c r="XEV57" s="389"/>
      <c r="XEW57" s="389"/>
      <c r="XEX57" s="389"/>
      <c r="XEY57" s="390">
        <f t="shared" ref="XEY57:XFD57" si="1029">XEY58-XEY61</f>
        <v>0</v>
      </c>
      <c r="XEZ57" s="390">
        <f t="shared" si="1029"/>
        <v>0</v>
      </c>
      <c r="XFA57" s="390">
        <f t="shared" si="1029"/>
        <v>0</v>
      </c>
      <c r="XFB57" s="390">
        <f t="shared" si="1029"/>
        <v>0</v>
      </c>
      <c r="XFC57" s="390">
        <f t="shared" si="1029"/>
        <v>0</v>
      </c>
      <c r="XFD57" s="390">
        <f t="shared" si="1029"/>
        <v>0</v>
      </c>
    </row>
    <row r="58" spans="1:16384" s="77" customFormat="1" ht="16.5" customHeight="1" x14ac:dyDescent="0.3">
      <c r="A58" s="364" t="s">
        <v>413</v>
      </c>
      <c r="B58" s="364"/>
      <c r="C58" s="364"/>
      <c r="D58" s="391"/>
      <c r="E58" s="391"/>
      <c r="F58" s="391"/>
      <c r="G58" s="391"/>
      <c r="H58" s="392"/>
      <c r="I58" s="346"/>
      <c r="J58" s="391"/>
      <c r="K58" s="393"/>
      <c r="L58" s="394"/>
      <c r="M58" s="394"/>
      <c r="N58" s="393"/>
      <c r="O58" s="393"/>
      <c r="P58" s="395"/>
      <c r="Q58" s="364" t="s">
        <v>67</v>
      </c>
      <c r="R58" s="364"/>
      <c r="S58" s="364"/>
      <c r="T58" s="391"/>
      <c r="U58" s="391"/>
      <c r="V58" s="391"/>
      <c r="W58" s="391"/>
      <c r="X58" s="392"/>
      <c r="Y58" s="346"/>
      <c r="Z58" s="391"/>
      <c r="AA58" s="393"/>
      <c r="AB58" s="394"/>
      <c r="AC58" s="394"/>
      <c r="AD58" s="393"/>
      <c r="AE58" s="393"/>
      <c r="AF58" s="395"/>
      <c r="AG58" s="364" t="s">
        <v>67</v>
      </c>
      <c r="AH58" s="364"/>
      <c r="AI58" s="364"/>
      <c r="AJ58" s="391"/>
      <c r="AK58" s="391"/>
      <c r="AL58" s="391"/>
      <c r="AM58" s="391"/>
      <c r="AN58" s="392"/>
      <c r="AO58" s="346"/>
      <c r="AP58" s="391"/>
      <c r="AQ58" s="393"/>
      <c r="AR58" s="394"/>
      <c r="AS58" s="394"/>
      <c r="AT58" s="393"/>
      <c r="AU58" s="393"/>
      <c r="AV58" s="395"/>
      <c r="AW58" s="364" t="s">
        <v>67</v>
      </c>
      <c r="AX58" s="364"/>
      <c r="AY58" s="364"/>
      <c r="AZ58" s="391"/>
      <c r="BA58" s="391"/>
      <c r="BB58" s="391"/>
      <c r="BC58" s="391"/>
      <c r="BD58" s="392"/>
      <c r="BE58" s="346"/>
      <c r="BF58" s="391"/>
      <c r="BG58" s="393"/>
      <c r="BH58" s="394"/>
      <c r="BI58" s="394"/>
      <c r="BJ58" s="393"/>
      <c r="BK58" s="393"/>
      <c r="BL58" s="395"/>
      <c r="BM58" s="364" t="s">
        <v>67</v>
      </c>
      <c r="BN58" s="364"/>
      <c r="BO58" s="364"/>
      <c r="BP58" s="391"/>
      <c r="BQ58" s="391"/>
      <c r="BR58" s="391"/>
      <c r="BS58" s="391"/>
      <c r="BT58" s="392"/>
      <c r="BU58" s="346"/>
      <c r="BV58" s="391"/>
      <c r="BW58" s="393"/>
      <c r="BX58" s="394"/>
      <c r="BY58" s="394"/>
      <c r="BZ58" s="393"/>
      <c r="CA58" s="393"/>
      <c r="CB58" s="395"/>
      <c r="CC58" s="364" t="s">
        <v>67</v>
      </c>
      <c r="CD58" s="364"/>
      <c r="CE58" s="364"/>
      <c r="CF58" s="391"/>
      <c r="CG58" s="391"/>
      <c r="CH58" s="391"/>
      <c r="CI58" s="391"/>
      <c r="CJ58" s="392"/>
      <c r="CK58" s="346"/>
      <c r="CL58" s="391"/>
      <c r="CM58" s="393"/>
      <c r="CN58" s="394"/>
      <c r="CO58" s="394"/>
      <c r="CP58" s="393"/>
      <c r="CQ58" s="393"/>
      <c r="CR58" s="395"/>
      <c r="CS58" s="364" t="s">
        <v>67</v>
      </c>
      <c r="CT58" s="364"/>
      <c r="CU58" s="364"/>
      <c r="CV58" s="391"/>
      <c r="CW58" s="391"/>
      <c r="CX58" s="391"/>
      <c r="CY58" s="391"/>
      <c r="CZ58" s="392"/>
      <c r="DA58" s="346"/>
      <c r="DB58" s="391"/>
      <c r="DC58" s="393"/>
      <c r="DD58" s="394"/>
      <c r="DE58" s="394"/>
      <c r="DF58" s="393"/>
      <c r="DG58" s="393"/>
      <c r="DH58" s="395"/>
      <c r="DI58" s="364" t="s">
        <v>67</v>
      </c>
      <c r="DJ58" s="364"/>
      <c r="DK58" s="364"/>
      <c r="DL58" s="391"/>
      <c r="DM58" s="391"/>
      <c r="DN58" s="391"/>
      <c r="DO58" s="391"/>
      <c r="DP58" s="392"/>
      <c r="DQ58" s="346"/>
      <c r="DR58" s="391"/>
      <c r="DS58" s="393"/>
      <c r="DT58" s="394"/>
      <c r="DU58" s="394"/>
      <c r="DV58" s="393"/>
      <c r="DW58" s="393"/>
      <c r="DX58" s="395"/>
      <c r="DY58" s="364" t="s">
        <v>67</v>
      </c>
      <c r="DZ58" s="364"/>
      <c r="EA58" s="364"/>
      <c r="EB58" s="391"/>
      <c r="EC58" s="391"/>
      <c r="ED58" s="391"/>
      <c r="EE58" s="391"/>
      <c r="EF58" s="392"/>
      <c r="EG58" s="346"/>
      <c r="EH58" s="391"/>
      <c r="EI58" s="393"/>
      <c r="EJ58" s="394"/>
      <c r="EK58" s="394"/>
      <c r="EL58" s="393"/>
      <c r="EM58" s="393"/>
      <c r="EN58" s="395"/>
      <c r="EO58" s="364" t="s">
        <v>67</v>
      </c>
      <c r="EP58" s="364"/>
      <c r="EQ58" s="364"/>
      <c r="ER58" s="391"/>
      <c r="ES58" s="391"/>
      <c r="ET58" s="391"/>
      <c r="EU58" s="391"/>
      <c r="EV58" s="392"/>
      <c r="EW58" s="346"/>
      <c r="EX58" s="391"/>
      <c r="EY58" s="393"/>
      <c r="EZ58" s="394"/>
      <c r="FA58" s="394"/>
      <c r="FB58" s="393"/>
      <c r="FC58" s="393"/>
      <c r="FD58" s="395"/>
      <c r="FE58" s="364" t="s">
        <v>67</v>
      </c>
      <c r="FF58" s="364"/>
      <c r="FG58" s="364"/>
      <c r="FH58" s="391"/>
      <c r="FI58" s="391"/>
      <c r="FJ58" s="391"/>
      <c r="FK58" s="391"/>
      <c r="FL58" s="392"/>
      <c r="FM58" s="346"/>
      <c r="FN58" s="391"/>
      <c r="FO58" s="393"/>
      <c r="FP58" s="394"/>
      <c r="FQ58" s="394"/>
      <c r="FR58" s="393"/>
      <c r="FS58" s="393"/>
      <c r="FT58" s="395"/>
      <c r="FU58" s="364" t="s">
        <v>67</v>
      </c>
      <c r="FV58" s="364"/>
      <c r="FW58" s="364"/>
      <c r="FX58" s="391"/>
      <c r="FY58" s="391"/>
      <c r="FZ58" s="391"/>
      <c r="GA58" s="391"/>
      <c r="GB58" s="392"/>
      <c r="GC58" s="346"/>
      <c r="GD58" s="391"/>
      <c r="GE58" s="393"/>
      <c r="GF58" s="394"/>
      <c r="GG58" s="394"/>
      <c r="GH58" s="393"/>
      <c r="GI58" s="393"/>
      <c r="GJ58" s="395"/>
      <c r="GK58" s="364" t="s">
        <v>67</v>
      </c>
      <c r="GL58" s="364"/>
      <c r="GM58" s="364"/>
      <c r="GN58" s="391"/>
      <c r="GO58" s="391"/>
      <c r="GP58" s="391"/>
      <c r="GQ58" s="391"/>
      <c r="GR58" s="392"/>
      <c r="GS58" s="346"/>
      <c r="GT58" s="391"/>
      <c r="GU58" s="393"/>
      <c r="GV58" s="394"/>
      <c r="GW58" s="394"/>
      <c r="GX58" s="393"/>
      <c r="GY58" s="393"/>
      <c r="GZ58" s="395"/>
      <c r="HA58" s="364" t="s">
        <v>67</v>
      </c>
      <c r="HB58" s="364"/>
      <c r="HC58" s="364"/>
      <c r="HD58" s="391"/>
      <c r="HE58" s="391"/>
      <c r="HF58" s="391"/>
      <c r="HG58" s="391"/>
      <c r="HH58" s="392"/>
      <c r="HI58" s="346"/>
      <c r="HJ58" s="391"/>
      <c r="HK58" s="393"/>
      <c r="HL58" s="394"/>
      <c r="HM58" s="394"/>
      <c r="HN58" s="393"/>
      <c r="HO58" s="393"/>
      <c r="HP58" s="395"/>
      <c r="HQ58" s="364" t="s">
        <v>67</v>
      </c>
      <c r="HR58" s="364"/>
      <c r="HS58" s="364"/>
      <c r="HT58" s="391"/>
      <c r="HU58" s="391"/>
      <c r="HV58" s="391"/>
      <c r="HW58" s="391"/>
      <c r="HX58" s="392"/>
      <c r="HY58" s="346"/>
      <c r="HZ58" s="391"/>
      <c r="IA58" s="393"/>
      <c r="IB58" s="394"/>
      <c r="IC58" s="394"/>
      <c r="ID58" s="393"/>
      <c r="IE58" s="393"/>
      <c r="IF58" s="395"/>
      <c r="IG58" s="364" t="s">
        <v>67</v>
      </c>
      <c r="IH58" s="364"/>
      <c r="II58" s="364"/>
      <c r="IJ58" s="391"/>
      <c r="IK58" s="391"/>
      <c r="IL58" s="391"/>
      <c r="IM58" s="391"/>
      <c r="IN58" s="392"/>
      <c r="IO58" s="346"/>
      <c r="IP58" s="391"/>
      <c r="IQ58" s="393"/>
      <c r="IR58" s="394"/>
      <c r="IS58" s="394"/>
      <c r="IT58" s="393"/>
      <c r="IU58" s="393"/>
      <c r="IV58" s="395"/>
      <c r="IW58" s="364" t="s">
        <v>67</v>
      </c>
      <c r="IX58" s="364"/>
      <c r="IY58" s="364"/>
      <c r="IZ58" s="391"/>
      <c r="JA58" s="391"/>
      <c r="JB58" s="391"/>
      <c r="JC58" s="391"/>
      <c r="JD58" s="392"/>
      <c r="JE58" s="346"/>
      <c r="JF58" s="391"/>
      <c r="JG58" s="393"/>
      <c r="JH58" s="394"/>
      <c r="JI58" s="394"/>
      <c r="JJ58" s="393"/>
      <c r="JK58" s="393"/>
      <c r="JL58" s="395"/>
      <c r="JM58" s="364" t="s">
        <v>67</v>
      </c>
      <c r="JN58" s="364"/>
      <c r="JO58" s="364"/>
      <c r="JP58" s="391"/>
      <c r="JQ58" s="391"/>
      <c r="JR58" s="391"/>
      <c r="JS58" s="391"/>
      <c r="JT58" s="392"/>
      <c r="JU58" s="346"/>
      <c r="JV58" s="391"/>
      <c r="JW58" s="393"/>
      <c r="JX58" s="394"/>
      <c r="JY58" s="394"/>
      <c r="JZ58" s="393"/>
      <c r="KA58" s="393"/>
      <c r="KB58" s="395"/>
      <c r="KC58" s="364" t="s">
        <v>67</v>
      </c>
      <c r="KD58" s="364"/>
      <c r="KE58" s="364"/>
      <c r="KF58" s="391"/>
      <c r="KG58" s="391"/>
      <c r="KH58" s="391"/>
      <c r="KI58" s="391"/>
      <c r="KJ58" s="392"/>
      <c r="KK58" s="346"/>
      <c r="KL58" s="391"/>
      <c r="KM58" s="393"/>
      <c r="KN58" s="394"/>
      <c r="KO58" s="394"/>
      <c r="KP58" s="393"/>
      <c r="KQ58" s="393"/>
      <c r="KR58" s="395"/>
      <c r="KS58" s="364" t="s">
        <v>67</v>
      </c>
      <c r="KT58" s="364"/>
      <c r="KU58" s="364"/>
      <c r="KV58" s="391"/>
      <c r="KW58" s="391"/>
      <c r="KX58" s="391"/>
      <c r="KY58" s="391"/>
      <c r="KZ58" s="392"/>
      <c r="LA58" s="346"/>
      <c r="LB58" s="391"/>
      <c r="LC58" s="393"/>
      <c r="LD58" s="394"/>
      <c r="LE58" s="394"/>
      <c r="LF58" s="393"/>
      <c r="LG58" s="393"/>
      <c r="LH58" s="395"/>
      <c r="LI58" s="364" t="s">
        <v>67</v>
      </c>
      <c r="LJ58" s="364"/>
      <c r="LK58" s="364"/>
      <c r="LL58" s="391"/>
      <c r="LM58" s="391"/>
      <c r="LN58" s="391"/>
      <c r="LO58" s="391"/>
      <c r="LP58" s="392"/>
      <c r="LQ58" s="346"/>
      <c r="LR58" s="391"/>
      <c r="LS58" s="393"/>
      <c r="LT58" s="394"/>
      <c r="LU58" s="394"/>
      <c r="LV58" s="393"/>
      <c r="LW58" s="393"/>
      <c r="LX58" s="395"/>
      <c r="LY58" s="364" t="s">
        <v>67</v>
      </c>
      <c r="LZ58" s="364"/>
      <c r="MA58" s="364"/>
      <c r="MB58" s="391"/>
      <c r="MC58" s="391"/>
      <c r="MD58" s="391"/>
      <c r="ME58" s="391"/>
      <c r="MF58" s="392"/>
      <c r="MG58" s="346"/>
      <c r="MH58" s="391"/>
      <c r="MI58" s="393"/>
      <c r="MJ58" s="394"/>
      <c r="MK58" s="394"/>
      <c r="ML58" s="393"/>
      <c r="MM58" s="393"/>
      <c r="MN58" s="395"/>
      <c r="MO58" s="364" t="s">
        <v>67</v>
      </c>
      <c r="MP58" s="364"/>
      <c r="MQ58" s="364"/>
      <c r="MR58" s="391"/>
      <c r="MS58" s="391"/>
      <c r="MT58" s="391"/>
      <c r="MU58" s="391"/>
      <c r="MV58" s="392"/>
      <c r="MW58" s="346"/>
      <c r="MX58" s="391"/>
      <c r="MY58" s="393"/>
      <c r="MZ58" s="394"/>
      <c r="NA58" s="394"/>
      <c r="NB58" s="393"/>
      <c r="NC58" s="393"/>
      <c r="ND58" s="395"/>
      <c r="NE58" s="364" t="s">
        <v>67</v>
      </c>
      <c r="NF58" s="364"/>
      <c r="NG58" s="364"/>
      <c r="NH58" s="391"/>
      <c r="NI58" s="391"/>
      <c r="NJ58" s="391"/>
      <c r="NK58" s="391"/>
      <c r="NL58" s="392"/>
      <c r="NM58" s="346"/>
      <c r="NN58" s="391"/>
      <c r="NO58" s="393"/>
      <c r="NP58" s="394"/>
      <c r="NQ58" s="394"/>
      <c r="NR58" s="393"/>
      <c r="NS58" s="393"/>
      <c r="NT58" s="395"/>
      <c r="NU58" s="364" t="s">
        <v>67</v>
      </c>
      <c r="NV58" s="364"/>
      <c r="NW58" s="364"/>
      <c r="NX58" s="391"/>
      <c r="NY58" s="391"/>
      <c r="NZ58" s="391"/>
      <c r="OA58" s="391"/>
      <c r="OB58" s="392"/>
      <c r="OC58" s="346"/>
      <c r="OD58" s="391"/>
      <c r="OE58" s="393"/>
      <c r="OF58" s="394"/>
      <c r="OG58" s="394"/>
      <c r="OH58" s="393"/>
      <c r="OI58" s="393"/>
      <c r="OJ58" s="395"/>
      <c r="OK58" s="364" t="s">
        <v>67</v>
      </c>
      <c r="OL58" s="364"/>
      <c r="OM58" s="364"/>
      <c r="ON58" s="391"/>
      <c r="OO58" s="391"/>
      <c r="OP58" s="391"/>
      <c r="OQ58" s="391"/>
      <c r="OR58" s="392"/>
      <c r="OS58" s="346"/>
      <c r="OT58" s="391"/>
      <c r="OU58" s="393"/>
      <c r="OV58" s="394"/>
      <c r="OW58" s="394"/>
      <c r="OX58" s="393"/>
      <c r="OY58" s="393"/>
      <c r="OZ58" s="395"/>
      <c r="PA58" s="364" t="s">
        <v>67</v>
      </c>
      <c r="PB58" s="364"/>
      <c r="PC58" s="364"/>
      <c r="PD58" s="391"/>
      <c r="PE58" s="391"/>
      <c r="PF58" s="391"/>
      <c r="PG58" s="391"/>
      <c r="PH58" s="392"/>
      <c r="PI58" s="346"/>
      <c r="PJ58" s="391"/>
      <c r="PK58" s="393"/>
      <c r="PL58" s="394"/>
      <c r="PM58" s="394"/>
      <c r="PN58" s="393"/>
      <c r="PO58" s="393"/>
      <c r="PP58" s="395"/>
      <c r="PQ58" s="364" t="s">
        <v>67</v>
      </c>
      <c r="PR58" s="364"/>
      <c r="PS58" s="364"/>
      <c r="PT58" s="391"/>
      <c r="PU58" s="391"/>
      <c r="PV58" s="391"/>
      <c r="PW58" s="391"/>
      <c r="PX58" s="392"/>
      <c r="PY58" s="346"/>
      <c r="PZ58" s="391"/>
      <c r="QA58" s="393"/>
      <c r="QB58" s="394"/>
      <c r="QC58" s="394"/>
      <c r="QD58" s="393"/>
      <c r="QE58" s="393"/>
      <c r="QF58" s="395"/>
      <c r="QG58" s="364" t="s">
        <v>67</v>
      </c>
      <c r="QH58" s="364"/>
      <c r="QI58" s="364"/>
      <c r="QJ58" s="391"/>
      <c r="QK58" s="391"/>
      <c r="QL58" s="391"/>
      <c r="QM58" s="391"/>
      <c r="QN58" s="392"/>
      <c r="QO58" s="346"/>
      <c r="QP58" s="391"/>
      <c r="QQ58" s="393"/>
      <c r="QR58" s="394"/>
      <c r="QS58" s="394"/>
      <c r="QT58" s="393"/>
      <c r="QU58" s="393"/>
      <c r="QV58" s="395"/>
      <c r="QW58" s="364" t="s">
        <v>67</v>
      </c>
      <c r="QX58" s="364"/>
      <c r="QY58" s="364"/>
      <c r="QZ58" s="391"/>
      <c r="RA58" s="391"/>
      <c r="RB58" s="391"/>
      <c r="RC58" s="391"/>
      <c r="RD58" s="392"/>
      <c r="RE58" s="346"/>
      <c r="RF58" s="391"/>
      <c r="RG58" s="393"/>
      <c r="RH58" s="394"/>
      <c r="RI58" s="394"/>
      <c r="RJ58" s="393"/>
      <c r="RK58" s="393"/>
      <c r="RL58" s="395"/>
      <c r="RM58" s="364" t="s">
        <v>67</v>
      </c>
      <c r="RN58" s="364"/>
      <c r="RO58" s="364"/>
      <c r="RP58" s="391"/>
      <c r="RQ58" s="391"/>
      <c r="RR58" s="391"/>
      <c r="RS58" s="391"/>
      <c r="RT58" s="392"/>
      <c r="RU58" s="346"/>
      <c r="RV58" s="391"/>
      <c r="RW58" s="393"/>
      <c r="RX58" s="394"/>
      <c r="RY58" s="394"/>
      <c r="RZ58" s="393"/>
      <c r="SA58" s="393"/>
      <c r="SB58" s="395"/>
      <c r="SC58" s="364" t="s">
        <v>67</v>
      </c>
      <c r="SD58" s="364"/>
      <c r="SE58" s="364"/>
      <c r="SF58" s="391"/>
      <c r="SG58" s="391"/>
      <c r="SH58" s="391"/>
      <c r="SI58" s="391"/>
      <c r="SJ58" s="392"/>
      <c r="SK58" s="346"/>
      <c r="SL58" s="391"/>
      <c r="SM58" s="393"/>
      <c r="SN58" s="394"/>
      <c r="SO58" s="394"/>
      <c r="SP58" s="393"/>
      <c r="SQ58" s="393"/>
      <c r="SR58" s="395"/>
      <c r="SS58" s="364" t="s">
        <v>67</v>
      </c>
      <c r="ST58" s="364"/>
      <c r="SU58" s="364"/>
      <c r="SV58" s="391"/>
      <c r="SW58" s="391"/>
      <c r="SX58" s="391"/>
      <c r="SY58" s="391"/>
      <c r="SZ58" s="392"/>
      <c r="TA58" s="346"/>
      <c r="TB58" s="391"/>
      <c r="TC58" s="393"/>
      <c r="TD58" s="394"/>
      <c r="TE58" s="394"/>
      <c r="TF58" s="393"/>
      <c r="TG58" s="393"/>
      <c r="TH58" s="395"/>
      <c r="TI58" s="364" t="s">
        <v>67</v>
      </c>
      <c r="TJ58" s="364"/>
      <c r="TK58" s="364"/>
      <c r="TL58" s="391"/>
      <c r="TM58" s="391"/>
      <c r="TN58" s="391"/>
      <c r="TO58" s="391"/>
      <c r="TP58" s="392"/>
      <c r="TQ58" s="346"/>
      <c r="TR58" s="391"/>
      <c r="TS58" s="393"/>
      <c r="TT58" s="394"/>
      <c r="TU58" s="394"/>
      <c r="TV58" s="393"/>
      <c r="TW58" s="393"/>
      <c r="TX58" s="395"/>
      <c r="TY58" s="364" t="s">
        <v>67</v>
      </c>
      <c r="TZ58" s="364"/>
      <c r="UA58" s="364"/>
      <c r="UB58" s="391"/>
      <c r="UC58" s="391"/>
      <c r="UD58" s="391"/>
      <c r="UE58" s="391"/>
      <c r="UF58" s="392"/>
      <c r="UG58" s="346"/>
      <c r="UH58" s="391"/>
      <c r="UI58" s="393"/>
      <c r="UJ58" s="394"/>
      <c r="UK58" s="394"/>
      <c r="UL58" s="393"/>
      <c r="UM58" s="393"/>
      <c r="UN58" s="395"/>
      <c r="UO58" s="364" t="s">
        <v>67</v>
      </c>
      <c r="UP58" s="364"/>
      <c r="UQ58" s="364"/>
      <c r="UR58" s="391"/>
      <c r="US58" s="391"/>
      <c r="UT58" s="391"/>
      <c r="UU58" s="391"/>
      <c r="UV58" s="392"/>
      <c r="UW58" s="346"/>
      <c r="UX58" s="391"/>
      <c r="UY58" s="393"/>
      <c r="UZ58" s="394"/>
      <c r="VA58" s="394"/>
      <c r="VB58" s="393"/>
      <c r="VC58" s="393"/>
      <c r="VD58" s="395"/>
      <c r="VE58" s="364" t="s">
        <v>67</v>
      </c>
      <c r="VF58" s="364"/>
      <c r="VG58" s="364"/>
      <c r="VH58" s="391"/>
      <c r="VI58" s="391"/>
      <c r="VJ58" s="391"/>
      <c r="VK58" s="391"/>
      <c r="VL58" s="392"/>
      <c r="VM58" s="346"/>
      <c r="VN58" s="391"/>
      <c r="VO58" s="393"/>
      <c r="VP58" s="394"/>
      <c r="VQ58" s="394"/>
      <c r="VR58" s="393"/>
      <c r="VS58" s="393"/>
      <c r="VT58" s="395"/>
      <c r="VU58" s="364" t="s">
        <v>67</v>
      </c>
      <c r="VV58" s="364"/>
      <c r="VW58" s="364"/>
      <c r="VX58" s="391"/>
      <c r="VY58" s="391"/>
      <c r="VZ58" s="391"/>
      <c r="WA58" s="391"/>
      <c r="WB58" s="392"/>
      <c r="WC58" s="346"/>
      <c r="WD58" s="391"/>
      <c r="WE58" s="393"/>
      <c r="WF58" s="394"/>
      <c r="WG58" s="394"/>
      <c r="WH58" s="393"/>
      <c r="WI58" s="393"/>
      <c r="WJ58" s="395"/>
      <c r="WK58" s="364" t="s">
        <v>67</v>
      </c>
      <c r="WL58" s="364"/>
      <c r="WM58" s="364"/>
      <c r="WN58" s="391"/>
      <c r="WO58" s="391"/>
      <c r="WP58" s="391"/>
      <c r="WQ58" s="391"/>
      <c r="WR58" s="392"/>
      <c r="WS58" s="346"/>
      <c r="WT58" s="391"/>
      <c r="WU58" s="393"/>
      <c r="WV58" s="394"/>
      <c r="WW58" s="394"/>
      <c r="WX58" s="393"/>
      <c r="WY58" s="393"/>
      <c r="WZ58" s="395"/>
      <c r="XA58" s="364" t="s">
        <v>67</v>
      </c>
      <c r="XB58" s="364"/>
      <c r="XC58" s="364"/>
      <c r="XD58" s="391"/>
      <c r="XE58" s="391"/>
      <c r="XF58" s="391"/>
      <c r="XG58" s="391"/>
      <c r="XH58" s="392"/>
      <c r="XI58" s="346"/>
      <c r="XJ58" s="391"/>
      <c r="XK58" s="393"/>
      <c r="XL58" s="394"/>
      <c r="XM58" s="394"/>
      <c r="XN58" s="393"/>
      <c r="XO58" s="393"/>
      <c r="XP58" s="395"/>
      <c r="XQ58" s="364" t="s">
        <v>67</v>
      </c>
      <c r="XR58" s="364"/>
      <c r="XS58" s="364"/>
      <c r="XT58" s="391"/>
      <c r="XU58" s="391"/>
      <c r="XV58" s="391"/>
      <c r="XW58" s="391"/>
      <c r="XX58" s="392"/>
      <c r="XY58" s="346"/>
      <c r="XZ58" s="391"/>
      <c r="YA58" s="393"/>
      <c r="YB58" s="394"/>
      <c r="YC58" s="394"/>
      <c r="YD58" s="393"/>
      <c r="YE58" s="393"/>
      <c r="YF58" s="395"/>
      <c r="YG58" s="364" t="s">
        <v>67</v>
      </c>
      <c r="YH58" s="364"/>
      <c r="YI58" s="364"/>
      <c r="YJ58" s="391"/>
      <c r="YK58" s="391"/>
      <c r="YL58" s="391"/>
      <c r="YM58" s="391"/>
      <c r="YN58" s="392"/>
      <c r="YO58" s="346"/>
      <c r="YP58" s="391"/>
      <c r="YQ58" s="393"/>
      <c r="YR58" s="394"/>
      <c r="YS58" s="394"/>
      <c r="YT58" s="393"/>
      <c r="YU58" s="393"/>
      <c r="YV58" s="395"/>
      <c r="YW58" s="364" t="s">
        <v>67</v>
      </c>
      <c r="YX58" s="364"/>
      <c r="YY58" s="364"/>
      <c r="YZ58" s="391"/>
      <c r="ZA58" s="391"/>
      <c r="ZB58" s="391"/>
      <c r="ZC58" s="391"/>
      <c r="ZD58" s="392"/>
      <c r="ZE58" s="346"/>
      <c r="ZF58" s="391"/>
      <c r="ZG58" s="393"/>
      <c r="ZH58" s="394"/>
      <c r="ZI58" s="394"/>
      <c r="ZJ58" s="393"/>
      <c r="ZK58" s="393"/>
      <c r="ZL58" s="395"/>
      <c r="ZM58" s="364" t="s">
        <v>67</v>
      </c>
      <c r="ZN58" s="364"/>
      <c r="ZO58" s="364"/>
      <c r="ZP58" s="391"/>
      <c r="ZQ58" s="391"/>
      <c r="ZR58" s="391"/>
      <c r="ZS58" s="391"/>
      <c r="ZT58" s="392"/>
      <c r="ZU58" s="346"/>
      <c r="ZV58" s="391"/>
      <c r="ZW58" s="393"/>
      <c r="ZX58" s="394"/>
      <c r="ZY58" s="394"/>
      <c r="ZZ58" s="393"/>
      <c r="AAA58" s="393"/>
      <c r="AAB58" s="395"/>
      <c r="AAC58" s="364" t="s">
        <v>67</v>
      </c>
      <c r="AAD58" s="364"/>
      <c r="AAE58" s="364"/>
      <c r="AAF58" s="391"/>
      <c r="AAG58" s="391"/>
      <c r="AAH58" s="391"/>
      <c r="AAI58" s="391"/>
      <c r="AAJ58" s="392"/>
      <c r="AAK58" s="346"/>
      <c r="AAL58" s="391"/>
      <c r="AAM58" s="393"/>
      <c r="AAN58" s="394"/>
      <c r="AAO58" s="394"/>
      <c r="AAP58" s="393"/>
      <c r="AAQ58" s="393"/>
      <c r="AAR58" s="395"/>
      <c r="AAS58" s="364" t="s">
        <v>67</v>
      </c>
      <c r="AAT58" s="364"/>
      <c r="AAU58" s="364"/>
      <c r="AAV58" s="391"/>
      <c r="AAW58" s="391"/>
      <c r="AAX58" s="391"/>
      <c r="AAY58" s="391"/>
      <c r="AAZ58" s="392"/>
      <c r="ABA58" s="346"/>
      <c r="ABB58" s="391"/>
      <c r="ABC58" s="393"/>
      <c r="ABD58" s="394"/>
      <c r="ABE58" s="394"/>
      <c r="ABF58" s="393"/>
      <c r="ABG58" s="393"/>
      <c r="ABH58" s="395"/>
      <c r="ABI58" s="364" t="s">
        <v>67</v>
      </c>
      <c r="ABJ58" s="364"/>
      <c r="ABK58" s="364"/>
      <c r="ABL58" s="391"/>
      <c r="ABM58" s="391"/>
      <c r="ABN58" s="391"/>
      <c r="ABO58" s="391"/>
      <c r="ABP58" s="392"/>
      <c r="ABQ58" s="346"/>
      <c r="ABR58" s="391"/>
      <c r="ABS58" s="393"/>
      <c r="ABT58" s="394"/>
      <c r="ABU58" s="394"/>
      <c r="ABV58" s="393"/>
      <c r="ABW58" s="393"/>
      <c r="ABX58" s="395"/>
      <c r="ABY58" s="364" t="s">
        <v>67</v>
      </c>
      <c r="ABZ58" s="364"/>
      <c r="ACA58" s="364"/>
      <c r="ACB58" s="391"/>
      <c r="ACC58" s="391"/>
      <c r="ACD58" s="391"/>
      <c r="ACE58" s="391"/>
      <c r="ACF58" s="392"/>
      <c r="ACG58" s="346"/>
      <c r="ACH58" s="391"/>
      <c r="ACI58" s="393"/>
      <c r="ACJ58" s="394"/>
      <c r="ACK58" s="394"/>
      <c r="ACL58" s="393"/>
      <c r="ACM58" s="393"/>
      <c r="ACN58" s="395"/>
      <c r="ACO58" s="364" t="s">
        <v>67</v>
      </c>
      <c r="ACP58" s="364"/>
      <c r="ACQ58" s="364"/>
      <c r="ACR58" s="391"/>
      <c r="ACS58" s="391"/>
      <c r="ACT58" s="391"/>
      <c r="ACU58" s="391"/>
      <c r="ACV58" s="392"/>
      <c r="ACW58" s="346"/>
      <c r="ACX58" s="391"/>
      <c r="ACY58" s="393"/>
      <c r="ACZ58" s="394"/>
      <c r="ADA58" s="394"/>
      <c r="ADB58" s="393"/>
      <c r="ADC58" s="393"/>
      <c r="ADD58" s="395"/>
      <c r="ADE58" s="364" t="s">
        <v>67</v>
      </c>
      <c r="ADF58" s="364"/>
      <c r="ADG58" s="364"/>
      <c r="ADH58" s="391"/>
      <c r="ADI58" s="391"/>
      <c r="ADJ58" s="391"/>
      <c r="ADK58" s="391"/>
      <c r="ADL58" s="392"/>
      <c r="ADM58" s="346"/>
      <c r="ADN58" s="391"/>
      <c r="ADO58" s="393"/>
      <c r="ADP58" s="394"/>
      <c r="ADQ58" s="394"/>
      <c r="ADR58" s="393"/>
      <c r="ADS58" s="393"/>
      <c r="ADT58" s="395"/>
      <c r="ADU58" s="364" t="s">
        <v>67</v>
      </c>
      <c r="ADV58" s="364"/>
      <c r="ADW58" s="364"/>
      <c r="ADX58" s="391"/>
      <c r="ADY58" s="391"/>
      <c r="ADZ58" s="391"/>
      <c r="AEA58" s="391"/>
      <c r="AEB58" s="392"/>
      <c r="AEC58" s="346"/>
      <c r="AED58" s="391"/>
      <c r="AEE58" s="393"/>
      <c r="AEF58" s="394"/>
      <c r="AEG58" s="394"/>
      <c r="AEH58" s="393"/>
      <c r="AEI58" s="393"/>
      <c r="AEJ58" s="395"/>
      <c r="AEK58" s="364" t="s">
        <v>67</v>
      </c>
      <c r="AEL58" s="364"/>
      <c r="AEM58" s="364"/>
      <c r="AEN58" s="391"/>
      <c r="AEO58" s="391"/>
      <c r="AEP58" s="391"/>
      <c r="AEQ58" s="391"/>
      <c r="AER58" s="392"/>
      <c r="AES58" s="346"/>
      <c r="AET58" s="391"/>
      <c r="AEU58" s="393"/>
      <c r="AEV58" s="394"/>
      <c r="AEW58" s="394"/>
      <c r="AEX58" s="393"/>
      <c r="AEY58" s="393"/>
      <c r="AEZ58" s="395"/>
      <c r="AFA58" s="364" t="s">
        <v>67</v>
      </c>
      <c r="AFB58" s="364"/>
      <c r="AFC58" s="364"/>
      <c r="AFD58" s="391"/>
      <c r="AFE58" s="391"/>
      <c r="AFF58" s="391"/>
      <c r="AFG58" s="391"/>
      <c r="AFH58" s="392"/>
      <c r="AFI58" s="346"/>
      <c r="AFJ58" s="391"/>
      <c r="AFK58" s="393"/>
      <c r="AFL58" s="394"/>
      <c r="AFM58" s="394"/>
      <c r="AFN58" s="393"/>
      <c r="AFO58" s="393"/>
      <c r="AFP58" s="395"/>
      <c r="AFQ58" s="364" t="s">
        <v>67</v>
      </c>
      <c r="AFR58" s="364"/>
      <c r="AFS58" s="364"/>
      <c r="AFT58" s="391"/>
      <c r="AFU58" s="391"/>
      <c r="AFV58" s="391"/>
      <c r="AFW58" s="391"/>
      <c r="AFX58" s="392"/>
      <c r="AFY58" s="346"/>
      <c r="AFZ58" s="391"/>
      <c r="AGA58" s="393"/>
      <c r="AGB58" s="394"/>
      <c r="AGC58" s="394"/>
      <c r="AGD58" s="393"/>
      <c r="AGE58" s="393"/>
      <c r="AGF58" s="395"/>
      <c r="AGG58" s="364" t="s">
        <v>67</v>
      </c>
      <c r="AGH58" s="364"/>
      <c r="AGI58" s="364"/>
      <c r="AGJ58" s="391"/>
      <c r="AGK58" s="391"/>
      <c r="AGL58" s="391"/>
      <c r="AGM58" s="391"/>
      <c r="AGN58" s="392"/>
      <c r="AGO58" s="346"/>
      <c r="AGP58" s="391"/>
      <c r="AGQ58" s="393"/>
      <c r="AGR58" s="394"/>
      <c r="AGS58" s="394"/>
      <c r="AGT58" s="393"/>
      <c r="AGU58" s="393"/>
      <c r="AGV58" s="395"/>
      <c r="AGW58" s="364" t="s">
        <v>67</v>
      </c>
      <c r="AGX58" s="364"/>
      <c r="AGY58" s="364"/>
      <c r="AGZ58" s="391"/>
      <c r="AHA58" s="391"/>
      <c r="AHB58" s="391"/>
      <c r="AHC58" s="391"/>
      <c r="AHD58" s="392"/>
      <c r="AHE58" s="346"/>
      <c r="AHF58" s="391"/>
      <c r="AHG58" s="393"/>
      <c r="AHH58" s="394"/>
      <c r="AHI58" s="394"/>
      <c r="AHJ58" s="393"/>
      <c r="AHK58" s="393"/>
      <c r="AHL58" s="395"/>
      <c r="AHM58" s="364" t="s">
        <v>67</v>
      </c>
      <c r="AHN58" s="364"/>
      <c r="AHO58" s="364"/>
      <c r="AHP58" s="391"/>
      <c r="AHQ58" s="391"/>
      <c r="AHR58" s="391"/>
      <c r="AHS58" s="391"/>
      <c r="AHT58" s="392"/>
      <c r="AHU58" s="346"/>
      <c r="AHV58" s="391"/>
      <c r="AHW58" s="393"/>
      <c r="AHX58" s="394"/>
      <c r="AHY58" s="394"/>
      <c r="AHZ58" s="393"/>
      <c r="AIA58" s="393"/>
      <c r="AIB58" s="395"/>
      <c r="AIC58" s="364" t="s">
        <v>67</v>
      </c>
      <c r="AID58" s="364"/>
      <c r="AIE58" s="364"/>
      <c r="AIF58" s="391"/>
      <c r="AIG58" s="391"/>
      <c r="AIH58" s="391"/>
      <c r="AII58" s="391"/>
      <c r="AIJ58" s="392"/>
      <c r="AIK58" s="346"/>
      <c r="AIL58" s="391"/>
      <c r="AIM58" s="393"/>
      <c r="AIN58" s="394"/>
      <c r="AIO58" s="394"/>
      <c r="AIP58" s="393"/>
      <c r="AIQ58" s="393"/>
      <c r="AIR58" s="395"/>
      <c r="AIS58" s="364" t="s">
        <v>67</v>
      </c>
      <c r="AIT58" s="364"/>
      <c r="AIU58" s="364"/>
      <c r="AIV58" s="391"/>
      <c r="AIW58" s="391"/>
      <c r="AIX58" s="391"/>
      <c r="AIY58" s="391"/>
      <c r="AIZ58" s="392"/>
      <c r="AJA58" s="346"/>
      <c r="AJB58" s="391"/>
      <c r="AJC58" s="393"/>
      <c r="AJD58" s="394"/>
      <c r="AJE58" s="394"/>
      <c r="AJF58" s="393"/>
      <c r="AJG58" s="393"/>
      <c r="AJH58" s="395"/>
      <c r="AJI58" s="364" t="s">
        <v>67</v>
      </c>
      <c r="AJJ58" s="364"/>
      <c r="AJK58" s="364"/>
      <c r="AJL58" s="391"/>
      <c r="AJM58" s="391"/>
      <c r="AJN58" s="391"/>
      <c r="AJO58" s="391"/>
      <c r="AJP58" s="392"/>
      <c r="AJQ58" s="346"/>
      <c r="AJR58" s="391"/>
      <c r="AJS58" s="393"/>
      <c r="AJT58" s="394"/>
      <c r="AJU58" s="394"/>
      <c r="AJV58" s="393"/>
      <c r="AJW58" s="393"/>
      <c r="AJX58" s="395"/>
      <c r="AJY58" s="364" t="s">
        <v>67</v>
      </c>
      <c r="AJZ58" s="364"/>
      <c r="AKA58" s="364"/>
      <c r="AKB58" s="391"/>
      <c r="AKC58" s="391"/>
      <c r="AKD58" s="391"/>
      <c r="AKE58" s="391"/>
      <c r="AKF58" s="392"/>
      <c r="AKG58" s="346"/>
      <c r="AKH58" s="391"/>
      <c r="AKI58" s="393"/>
      <c r="AKJ58" s="394"/>
      <c r="AKK58" s="394"/>
      <c r="AKL58" s="393"/>
      <c r="AKM58" s="393"/>
      <c r="AKN58" s="395"/>
      <c r="AKO58" s="364" t="s">
        <v>67</v>
      </c>
      <c r="AKP58" s="364"/>
      <c r="AKQ58" s="364"/>
      <c r="AKR58" s="391"/>
      <c r="AKS58" s="391"/>
      <c r="AKT58" s="391"/>
      <c r="AKU58" s="391"/>
      <c r="AKV58" s="392"/>
      <c r="AKW58" s="346"/>
      <c r="AKX58" s="391"/>
      <c r="AKY58" s="393"/>
      <c r="AKZ58" s="394"/>
      <c r="ALA58" s="394"/>
      <c r="ALB58" s="393"/>
      <c r="ALC58" s="393"/>
      <c r="ALD58" s="395"/>
      <c r="ALE58" s="364" t="s">
        <v>67</v>
      </c>
      <c r="ALF58" s="364"/>
      <c r="ALG58" s="364"/>
      <c r="ALH58" s="391"/>
      <c r="ALI58" s="391"/>
      <c r="ALJ58" s="391"/>
      <c r="ALK58" s="391"/>
      <c r="ALL58" s="392"/>
      <c r="ALM58" s="346"/>
      <c r="ALN58" s="391"/>
      <c r="ALO58" s="393"/>
      <c r="ALP58" s="394"/>
      <c r="ALQ58" s="394"/>
      <c r="ALR58" s="393"/>
      <c r="ALS58" s="393"/>
      <c r="ALT58" s="395"/>
      <c r="ALU58" s="364" t="s">
        <v>67</v>
      </c>
      <c r="ALV58" s="364"/>
      <c r="ALW58" s="364"/>
      <c r="ALX58" s="391"/>
      <c r="ALY58" s="391"/>
      <c r="ALZ58" s="391"/>
      <c r="AMA58" s="391"/>
      <c r="AMB58" s="392"/>
      <c r="AMC58" s="346"/>
      <c r="AMD58" s="391"/>
      <c r="AME58" s="393"/>
      <c r="AMF58" s="394"/>
      <c r="AMG58" s="394"/>
      <c r="AMH58" s="393"/>
      <c r="AMI58" s="393"/>
      <c r="AMJ58" s="395"/>
      <c r="AMK58" s="364" t="s">
        <v>67</v>
      </c>
      <c r="AML58" s="364"/>
      <c r="AMM58" s="364"/>
      <c r="AMN58" s="391"/>
      <c r="AMO58" s="391"/>
      <c r="AMP58" s="391"/>
      <c r="AMQ58" s="391"/>
      <c r="AMR58" s="392"/>
      <c r="AMS58" s="346"/>
      <c r="AMT58" s="391"/>
      <c r="AMU58" s="393"/>
      <c r="AMV58" s="394"/>
      <c r="AMW58" s="394"/>
      <c r="AMX58" s="393"/>
      <c r="AMY58" s="393"/>
      <c r="AMZ58" s="395"/>
      <c r="ANA58" s="364" t="s">
        <v>67</v>
      </c>
      <c r="ANB58" s="364"/>
      <c r="ANC58" s="364"/>
      <c r="AND58" s="391"/>
      <c r="ANE58" s="391"/>
      <c r="ANF58" s="391"/>
      <c r="ANG58" s="391"/>
      <c r="ANH58" s="392"/>
      <c r="ANI58" s="346"/>
      <c r="ANJ58" s="391"/>
      <c r="ANK58" s="393"/>
      <c r="ANL58" s="394"/>
      <c r="ANM58" s="394"/>
      <c r="ANN58" s="393"/>
      <c r="ANO58" s="393"/>
      <c r="ANP58" s="395"/>
      <c r="ANQ58" s="364" t="s">
        <v>67</v>
      </c>
      <c r="ANR58" s="364"/>
      <c r="ANS58" s="364"/>
      <c r="ANT58" s="391"/>
      <c r="ANU58" s="391"/>
      <c r="ANV58" s="391"/>
      <c r="ANW58" s="391"/>
      <c r="ANX58" s="392"/>
      <c r="ANY58" s="346"/>
      <c r="ANZ58" s="391"/>
      <c r="AOA58" s="393"/>
      <c r="AOB58" s="394"/>
      <c r="AOC58" s="394"/>
      <c r="AOD58" s="393"/>
      <c r="AOE58" s="393"/>
      <c r="AOF58" s="395"/>
      <c r="AOG58" s="364" t="s">
        <v>67</v>
      </c>
      <c r="AOH58" s="364"/>
      <c r="AOI58" s="364"/>
      <c r="AOJ58" s="391"/>
      <c r="AOK58" s="391"/>
      <c r="AOL58" s="391"/>
      <c r="AOM58" s="391"/>
      <c r="AON58" s="392"/>
      <c r="AOO58" s="346"/>
      <c r="AOP58" s="391"/>
      <c r="AOQ58" s="393"/>
      <c r="AOR58" s="394"/>
      <c r="AOS58" s="394"/>
      <c r="AOT58" s="393"/>
      <c r="AOU58" s="393"/>
      <c r="AOV58" s="395"/>
      <c r="AOW58" s="364" t="s">
        <v>67</v>
      </c>
      <c r="AOX58" s="364"/>
      <c r="AOY58" s="364"/>
      <c r="AOZ58" s="391"/>
      <c r="APA58" s="391"/>
      <c r="APB58" s="391"/>
      <c r="APC58" s="391"/>
      <c r="APD58" s="392"/>
      <c r="APE58" s="346"/>
      <c r="APF58" s="391"/>
      <c r="APG58" s="393"/>
      <c r="APH58" s="394"/>
      <c r="API58" s="394"/>
      <c r="APJ58" s="393"/>
      <c r="APK58" s="393"/>
      <c r="APL58" s="395"/>
      <c r="APM58" s="364" t="s">
        <v>67</v>
      </c>
      <c r="APN58" s="364"/>
      <c r="APO58" s="364"/>
      <c r="APP58" s="391"/>
      <c r="APQ58" s="391"/>
      <c r="APR58" s="391"/>
      <c r="APS58" s="391"/>
      <c r="APT58" s="392"/>
      <c r="APU58" s="346"/>
      <c r="APV58" s="391"/>
      <c r="APW58" s="393"/>
      <c r="APX58" s="394"/>
      <c r="APY58" s="394"/>
      <c r="APZ58" s="393"/>
      <c r="AQA58" s="393"/>
      <c r="AQB58" s="395"/>
      <c r="AQC58" s="364" t="s">
        <v>67</v>
      </c>
      <c r="AQD58" s="364"/>
      <c r="AQE58" s="364"/>
      <c r="AQF58" s="391"/>
      <c r="AQG58" s="391"/>
      <c r="AQH58" s="391"/>
      <c r="AQI58" s="391"/>
      <c r="AQJ58" s="392"/>
      <c r="AQK58" s="346"/>
      <c r="AQL58" s="391"/>
      <c r="AQM58" s="393"/>
      <c r="AQN58" s="394"/>
      <c r="AQO58" s="394"/>
      <c r="AQP58" s="393"/>
      <c r="AQQ58" s="393"/>
      <c r="AQR58" s="395"/>
      <c r="AQS58" s="364" t="s">
        <v>67</v>
      </c>
      <c r="AQT58" s="364"/>
      <c r="AQU58" s="364"/>
      <c r="AQV58" s="391"/>
      <c r="AQW58" s="391"/>
      <c r="AQX58" s="391"/>
      <c r="AQY58" s="391"/>
      <c r="AQZ58" s="392"/>
      <c r="ARA58" s="346"/>
      <c r="ARB58" s="391"/>
      <c r="ARC58" s="393"/>
      <c r="ARD58" s="394"/>
      <c r="ARE58" s="394"/>
      <c r="ARF58" s="393"/>
      <c r="ARG58" s="393"/>
      <c r="ARH58" s="395"/>
      <c r="ARI58" s="364" t="s">
        <v>67</v>
      </c>
      <c r="ARJ58" s="364"/>
      <c r="ARK58" s="364"/>
      <c r="ARL58" s="391"/>
      <c r="ARM58" s="391"/>
      <c r="ARN58" s="391"/>
      <c r="ARO58" s="391"/>
      <c r="ARP58" s="392"/>
      <c r="ARQ58" s="346"/>
      <c r="ARR58" s="391"/>
      <c r="ARS58" s="393"/>
      <c r="ART58" s="394"/>
      <c r="ARU58" s="394"/>
      <c r="ARV58" s="393"/>
      <c r="ARW58" s="393"/>
      <c r="ARX58" s="395"/>
      <c r="ARY58" s="364" t="s">
        <v>67</v>
      </c>
      <c r="ARZ58" s="364"/>
      <c r="ASA58" s="364"/>
      <c r="ASB58" s="391"/>
      <c r="ASC58" s="391"/>
      <c r="ASD58" s="391"/>
      <c r="ASE58" s="391"/>
      <c r="ASF58" s="392"/>
      <c r="ASG58" s="346"/>
      <c r="ASH58" s="391"/>
      <c r="ASI58" s="393"/>
      <c r="ASJ58" s="394"/>
      <c r="ASK58" s="394"/>
      <c r="ASL58" s="393"/>
      <c r="ASM58" s="393"/>
      <c r="ASN58" s="395"/>
      <c r="ASO58" s="364" t="s">
        <v>67</v>
      </c>
      <c r="ASP58" s="364"/>
      <c r="ASQ58" s="364"/>
      <c r="ASR58" s="391"/>
      <c r="ASS58" s="391"/>
      <c r="AST58" s="391"/>
      <c r="ASU58" s="391"/>
      <c r="ASV58" s="392"/>
      <c r="ASW58" s="346"/>
      <c r="ASX58" s="391"/>
      <c r="ASY58" s="393"/>
      <c r="ASZ58" s="394"/>
      <c r="ATA58" s="394"/>
      <c r="ATB58" s="393"/>
      <c r="ATC58" s="393"/>
      <c r="ATD58" s="395"/>
      <c r="ATE58" s="364" t="s">
        <v>67</v>
      </c>
      <c r="ATF58" s="364"/>
      <c r="ATG58" s="364"/>
      <c r="ATH58" s="391"/>
      <c r="ATI58" s="391"/>
      <c r="ATJ58" s="391"/>
      <c r="ATK58" s="391"/>
      <c r="ATL58" s="392"/>
      <c r="ATM58" s="346"/>
      <c r="ATN58" s="391"/>
      <c r="ATO58" s="393"/>
      <c r="ATP58" s="394"/>
      <c r="ATQ58" s="394"/>
      <c r="ATR58" s="393"/>
      <c r="ATS58" s="393"/>
      <c r="ATT58" s="395"/>
      <c r="ATU58" s="364" t="s">
        <v>67</v>
      </c>
      <c r="ATV58" s="364"/>
      <c r="ATW58" s="364"/>
      <c r="ATX58" s="391"/>
      <c r="ATY58" s="391"/>
      <c r="ATZ58" s="391"/>
      <c r="AUA58" s="391"/>
      <c r="AUB58" s="392"/>
      <c r="AUC58" s="346"/>
      <c r="AUD58" s="391"/>
      <c r="AUE58" s="393"/>
      <c r="AUF58" s="394"/>
      <c r="AUG58" s="394"/>
      <c r="AUH58" s="393"/>
      <c r="AUI58" s="393"/>
      <c r="AUJ58" s="395"/>
      <c r="AUK58" s="364" t="s">
        <v>67</v>
      </c>
      <c r="AUL58" s="364"/>
      <c r="AUM58" s="364"/>
      <c r="AUN58" s="391"/>
      <c r="AUO58" s="391"/>
      <c r="AUP58" s="391"/>
      <c r="AUQ58" s="391"/>
      <c r="AUR58" s="392"/>
      <c r="AUS58" s="346"/>
      <c r="AUT58" s="391"/>
      <c r="AUU58" s="393"/>
      <c r="AUV58" s="394"/>
      <c r="AUW58" s="394"/>
      <c r="AUX58" s="393"/>
      <c r="AUY58" s="393"/>
      <c r="AUZ58" s="395"/>
      <c r="AVA58" s="364" t="s">
        <v>67</v>
      </c>
      <c r="AVB58" s="364"/>
      <c r="AVC58" s="364"/>
      <c r="AVD58" s="391"/>
      <c r="AVE58" s="391"/>
      <c r="AVF58" s="391"/>
      <c r="AVG58" s="391"/>
      <c r="AVH58" s="392"/>
      <c r="AVI58" s="346"/>
      <c r="AVJ58" s="391"/>
      <c r="AVK58" s="393"/>
      <c r="AVL58" s="394"/>
      <c r="AVM58" s="394"/>
      <c r="AVN58" s="393"/>
      <c r="AVO58" s="393"/>
      <c r="AVP58" s="395"/>
      <c r="AVQ58" s="364" t="s">
        <v>67</v>
      </c>
      <c r="AVR58" s="364"/>
      <c r="AVS58" s="364"/>
      <c r="AVT58" s="391"/>
      <c r="AVU58" s="391"/>
      <c r="AVV58" s="391"/>
      <c r="AVW58" s="391"/>
      <c r="AVX58" s="392"/>
      <c r="AVY58" s="346"/>
      <c r="AVZ58" s="391"/>
      <c r="AWA58" s="393"/>
      <c r="AWB58" s="394"/>
      <c r="AWC58" s="394"/>
      <c r="AWD58" s="393"/>
      <c r="AWE58" s="393"/>
      <c r="AWF58" s="395"/>
      <c r="AWG58" s="364" t="s">
        <v>67</v>
      </c>
      <c r="AWH58" s="364"/>
      <c r="AWI58" s="364"/>
      <c r="AWJ58" s="391"/>
      <c r="AWK58" s="391"/>
      <c r="AWL58" s="391"/>
      <c r="AWM58" s="391"/>
      <c r="AWN58" s="392"/>
      <c r="AWO58" s="346"/>
      <c r="AWP58" s="391"/>
      <c r="AWQ58" s="393"/>
      <c r="AWR58" s="394"/>
      <c r="AWS58" s="394"/>
      <c r="AWT58" s="393"/>
      <c r="AWU58" s="393"/>
      <c r="AWV58" s="395"/>
      <c r="AWW58" s="364" t="s">
        <v>67</v>
      </c>
      <c r="AWX58" s="364"/>
      <c r="AWY58" s="364"/>
      <c r="AWZ58" s="391"/>
      <c r="AXA58" s="391"/>
      <c r="AXB58" s="391"/>
      <c r="AXC58" s="391"/>
      <c r="AXD58" s="392"/>
      <c r="AXE58" s="346"/>
      <c r="AXF58" s="391"/>
      <c r="AXG58" s="393"/>
      <c r="AXH58" s="394"/>
      <c r="AXI58" s="394"/>
      <c r="AXJ58" s="393"/>
      <c r="AXK58" s="393"/>
      <c r="AXL58" s="395"/>
      <c r="AXM58" s="364" t="s">
        <v>67</v>
      </c>
      <c r="AXN58" s="364"/>
      <c r="AXO58" s="364"/>
      <c r="AXP58" s="391"/>
      <c r="AXQ58" s="391"/>
      <c r="AXR58" s="391"/>
      <c r="AXS58" s="391"/>
      <c r="AXT58" s="392"/>
      <c r="AXU58" s="346"/>
      <c r="AXV58" s="391"/>
      <c r="AXW58" s="393"/>
      <c r="AXX58" s="394"/>
      <c r="AXY58" s="394"/>
      <c r="AXZ58" s="393"/>
      <c r="AYA58" s="393"/>
      <c r="AYB58" s="395"/>
      <c r="AYC58" s="364" t="s">
        <v>67</v>
      </c>
      <c r="AYD58" s="364"/>
      <c r="AYE58" s="364"/>
      <c r="AYF58" s="391"/>
      <c r="AYG58" s="391"/>
      <c r="AYH58" s="391"/>
      <c r="AYI58" s="391"/>
      <c r="AYJ58" s="392"/>
      <c r="AYK58" s="346"/>
      <c r="AYL58" s="391"/>
      <c r="AYM58" s="393"/>
      <c r="AYN58" s="394"/>
      <c r="AYO58" s="394"/>
      <c r="AYP58" s="393"/>
      <c r="AYQ58" s="393"/>
      <c r="AYR58" s="395"/>
      <c r="AYS58" s="364" t="s">
        <v>67</v>
      </c>
      <c r="AYT58" s="364"/>
      <c r="AYU58" s="364"/>
      <c r="AYV58" s="391"/>
      <c r="AYW58" s="391"/>
      <c r="AYX58" s="391"/>
      <c r="AYY58" s="391"/>
      <c r="AYZ58" s="392"/>
      <c r="AZA58" s="346"/>
      <c r="AZB58" s="391"/>
      <c r="AZC58" s="393"/>
      <c r="AZD58" s="394"/>
      <c r="AZE58" s="394"/>
      <c r="AZF58" s="393"/>
      <c r="AZG58" s="393"/>
      <c r="AZH58" s="395"/>
      <c r="AZI58" s="364" t="s">
        <v>67</v>
      </c>
      <c r="AZJ58" s="364"/>
      <c r="AZK58" s="364"/>
      <c r="AZL58" s="391"/>
      <c r="AZM58" s="391"/>
      <c r="AZN58" s="391"/>
      <c r="AZO58" s="391"/>
      <c r="AZP58" s="392"/>
      <c r="AZQ58" s="346"/>
      <c r="AZR58" s="391"/>
      <c r="AZS58" s="393"/>
      <c r="AZT58" s="394"/>
      <c r="AZU58" s="394"/>
      <c r="AZV58" s="393"/>
      <c r="AZW58" s="393"/>
      <c r="AZX58" s="395"/>
      <c r="AZY58" s="364" t="s">
        <v>67</v>
      </c>
      <c r="AZZ58" s="364"/>
      <c r="BAA58" s="364"/>
      <c r="BAB58" s="391"/>
      <c r="BAC58" s="391"/>
      <c r="BAD58" s="391"/>
      <c r="BAE58" s="391"/>
      <c r="BAF58" s="392"/>
      <c r="BAG58" s="346"/>
      <c r="BAH58" s="391"/>
      <c r="BAI58" s="393"/>
      <c r="BAJ58" s="394"/>
      <c r="BAK58" s="394"/>
      <c r="BAL58" s="393"/>
      <c r="BAM58" s="393"/>
      <c r="BAN58" s="395"/>
      <c r="BAO58" s="364" t="s">
        <v>67</v>
      </c>
      <c r="BAP58" s="364"/>
      <c r="BAQ58" s="364"/>
      <c r="BAR58" s="391"/>
      <c r="BAS58" s="391"/>
      <c r="BAT58" s="391"/>
      <c r="BAU58" s="391"/>
      <c r="BAV58" s="392"/>
      <c r="BAW58" s="346"/>
      <c r="BAX58" s="391"/>
      <c r="BAY58" s="393"/>
      <c r="BAZ58" s="394"/>
      <c r="BBA58" s="394"/>
      <c r="BBB58" s="393"/>
      <c r="BBC58" s="393"/>
      <c r="BBD58" s="395"/>
      <c r="BBE58" s="364" t="s">
        <v>67</v>
      </c>
      <c r="BBF58" s="364"/>
      <c r="BBG58" s="364"/>
      <c r="BBH58" s="391"/>
      <c r="BBI58" s="391"/>
      <c r="BBJ58" s="391"/>
      <c r="BBK58" s="391"/>
      <c r="BBL58" s="392"/>
      <c r="BBM58" s="346"/>
      <c r="BBN58" s="391"/>
      <c r="BBO58" s="393"/>
      <c r="BBP58" s="394"/>
      <c r="BBQ58" s="394"/>
      <c r="BBR58" s="393"/>
      <c r="BBS58" s="393"/>
      <c r="BBT58" s="395"/>
      <c r="BBU58" s="364" t="s">
        <v>67</v>
      </c>
      <c r="BBV58" s="364"/>
      <c r="BBW58" s="364"/>
      <c r="BBX58" s="391"/>
      <c r="BBY58" s="391"/>
      <c r="BBZ58" s="391"/>
      <c r="BCA58" s="391"/>
      <c r="BCB58" s="392"/>
      <c r="BCC58" s="346"/>
      <c r="BCD58" s="391"/>
      <c r="BCE58" s="393"/>
      <c r="BCF58" s="394"/>
      <c r="BCG58" s="394"/>
      <c r="BCH58" s="393"/>
      <c r="BCI58" s="393"/>
      <c r="BCJ58" s="395"/>
      <c r="BCK58" s="364" t="s">
        <v>67</v>
      </c>
      <c r="BCL58" s="364"/>
      <c r="BCM58" s="364"/>
      <c r="BCN58" s="391"/>
      <c r="BCO58" s="391"/>
      <c r="BCP58" s="391"/>
      <c r="BCQ58" s="391"/>
      <c r="BCR58" s="392"/>
      <c r="BCS58" s="346"/>
      <c r="BCT58" s="391"/>
      <c r="BCU58" s="393"/>
      <c r="BCV58" s="394"/>
      <c r="BCW58" s="394"/>
      <c r="BCX58" s="393"/>
      <c r="BCY58" s="393"/>
      <c r="BCZ58" s="395"/>
      <c r="BDA58" s="364" t="s">
        <v>67</v>
      </c>
      <c r="BDB58" s="364"/>
      <c r="BDC58" s="364"/>
      <c r="BDD58" s="391"/>
      <c r="BDE58" s="391"/>
      <c r="BDF58" s="391"/>
      <c r="BDG58" s="391"/>
      <c r="BDH58" s="392"/>
      <c r="BDI58" s="346"/>
      <c r="BDJ58" s="391"/>
      <c r="BDK58" s="393"/>
      <c r="BDL58" s="394"/>
      <c r="BDM58" s="394"/>
      <c r="BDN58" s="393"/>
      <c r="BDO58" s="393"/>
      <c r="BDP58" s="395"/>
      <c r="BDQ58" s="364" t="s">
        <v>67</v>
      </c>
      <c r="BDR58" s="364"/>
      <c r="BDS58" s="364"/>
      <c r="BDT58" s="391"/>
      <c r="BDU58" s="391"/>
      <c r="BDV58" s="391"/>
      <c r="BDW58" s="391"/>
      <c r="BDX58" s="392"/>
      <c r="BDY58" s="346"/>
      <c r="BDZ58" s="391"/>
      <c r="BEA58" s="393"/>
      <c r="BEB58" s="394"/>
      <c r="BEC58" s="394"/>
      <c r="BED58" s="393"/>
      <c r="BEE58" s="393"/>
      <c r="BEF58" s="395"/>
      <c r="BEG58" s="364" t="s">
        <v>67</v>
      </c>
      <c r="BEH58" s="364"/>
      <c r="BEI58" s="364"/>
      <c r="BEJ58" s="391"/>
      <c r="BEK58" s="391"/>
      <c r="BEL58" s="391"/>
      <c r="BEM58" s="391"/>
      <c r="BEN58" s="392"/>
      <c r="BEO58" s="346"/>
      <c r="BEP58" s="391"/>
      <c r="BEQ58" s="393"/>
      <c r="BER58" s="394"/>
      <c r="BES58" s="394"/>
      <c r="BET58" s="393"/>
      <c r="BEU58" s="393"/>
      <c r="BEV58" s="395"/>
      <c r="BEW58" s="364" t="s">
        <v>67</v>
      </c>
      <c r="BEX58" s="364"/>
      <c r="BEY58" s="364"/>
      <c r="BEZ58" s="391"/>
      <c r="BFA58" s="391"/>
      <c r="BFB58" s="391"/>
      <c r="BFC58" s="391"/>
      <c r="BFD58" s="392"/>
      <c r="BFE58" s="346"/>
      <c r="BFF58" s="391"/>
      <c r="BFG58" s="393"/>
      <c r="BFH58" s="394"/>
      <c r="BFI58" s="394"/>
      <c r="BFJ58" s="393"/>
      <c r="BFK58" s="393"/>
      <c r="BFL58" s="395"/>
      <c r="BFM58" s="364" t="s">
        <v>67</v>
      </c>
      <c r="BFN58" s="364"/>
      <c r="BFO58" s="364"/>
      <c r="BFP58" s="391"/>
      <c r="BFQ58" s="391"/>
      <c r="BFR58" s="391"/>
      <c r="BFS58" s="391"/>
      <c r="BFT58" s="392"/>
      <c r="BFU58" s="346"/>
      <c r="BFV58" s="391"/>
      <c r="BFW58" s="393"/>
      <c r="BFX58" s="394"/>
      <c r="BFY58" s="394"/>
      <c r="BFZ58" s="393"/>
      <c r="BGA58" s="393"/>
      <c r="BGB58" s="395"/>
      <c r="BGC58" s="364" t="s">
        <v>67</v>
      </c>
      <c r="BGD58" s="364"/>
      <c r="BGE58" s="364"/>
      <c r="BGF58" s="391"/>
      <c r="BGG58" s="391"/>
      <c r="BGH58" s="391"/>
      <c r="BGI58" s="391"/>
      <c r="BGJ58" s="392"/>
      <c r="BGK58" s="346"/>
      <c r="BGL58" s="391"/>
      <c r="BGM58" s="393"/>
      <c r="BGN58" s="394"/>
      <c r="BGO58" s="394"/>
      <c r="BGP58" s="393"/>
      <c r="BGQ58" s="393"/>
      <c r="BGR58" s="395"/>
      <c r="BGS58" s="364" t="s">
        <v>67</v>
      </c>
      <c r="BGT58" s="364"/>
      <c r="BGU58" s="364"/>
      <c r="BGV58" s="391"/>
      <c r="BGW58" s="391"/>
      <c r="BGX58" s="391"/>
      <c r="BGY58" s="391"/>
      <c r="BGZ58" s="392"/>
      <c r="BHA58" s="346"/>
      <c r="BHB58" s="391"/>
      <c r="BHC58" s="393"/>
      <c r="BHD58" s="394"/>
      <c r="BHE58" s="394"/>
      <c r="BHF58" s="393"/>
      <c r="BHG58" s="393"/>
      <c r="BHH58" s="395"/>
      <c r="BHI58" s="364" t="s">
        <v>67</v>
      </c>
      <c r="BHJ58" s="364"/>
      <c r="BHK58" s="364"/>
      <c r="BHL58" s="391"/>
      <c r="BHM58" s="391"/>
      <c r="BHN58" s="391"/>
      <c r="BHO58" s="391"/>
      <c r="BHP58" s="392"/>
      <c r="BHQ58" s="346"/>
      <c r="BHR58" s="391"/>
      <c r="BHS58" s="393"/>
      <c r="BHT58" s="394"/>
      <c r="BHU58" s="394"/>
      <c r="BHV58" s="393"/>
      <c r="BHW58" s="393"/>
      <c r="BHX58" s="395"/>
      <c r="BHY58" s="364" t="s">
        <v>67</v>
      </c>
      <c r="BHZ58" s="364"/>
      <c r="BIA58" s="364"/>
      <c r="BIB58" s="391"/>
      <c r="BIC58" s="391"/>
      <c r="BID58" s="391"/>
      <c r="BIE58" s="391"/>
      <c r="BIF58" s="392"/>
      <c r="BIG58" s="346"/>
      <c r="BIH58" s="391"/>
      <c r="BII58" s="393"/>
      <c r="BIJ58" s="394"/>
      <c r="BIK58" s="394"/>
      <c r="BIL58" s="393"/>
      <c r="BIM58" s="393"/>
      <c r="BIN58" s="395"/>
      <c r="BIO58" s="364" t="s">
        <v>67</v>
      </c>
      <c r="BIP58" s="364"/>
      <c r="BIQ58" s="364"/>
      <c r="BIR58" s="391"/>
      <c r="BIS58" s="391"/>
      <c r="BIT58" s="391"/>
      <c r="BIU58" s="391"/>
      <c r="BIV58" s="392"/>
      <c r="BIW58" s="346"/>
      <c r="BIX58" s="391"/>
      <c r="BIY58" s="393"/>
      <c r="BIZ58" s="394"/>
      <c r="BJA58" s="394"/>
      <c r="BJB58" s="393"/>
      <c r="BJC58" s="393"/>
      <c r="BJD58" s="395"/>
      <c r="BJE58" s="364" t="s">
        <v>67</v>
      </c>
      <c r="BJF58" s="364"/>
      <c r="BJG58" s="364"/>
      <c r="BJH58" s="391"/>
      <c r="BJI58" s="391"/>
      <c r="BJJ58" s="391"/>
      <c r="BJK58" s="391"/>
      <c r="BJL58" s="392"/>
      <c r="BJM58" s="346"/>
      <c r="BJN58" s="391"/>
      <c r="BJO58" s="393"/>
      <c r="BJP58" s="394"/>
      <c r="BJQ58" s="394"/>
      <c r="BJR58" s="393"/>
      <c r="BJS58" s="393"/>
      <c r="BJT58" s="395"/>
      <c r="BJU58" s="364" t="s">
        <v>67</v>
      </c>
      <c r="BJV58" s="364"/>
      <c r="BJW58" s="364"/>
      <c r="BJX58" s="391"/>
      <c r="BJY58" s="391"/>
      <c r="BJZ58" s="391"/>
      <c r="BKA58" s="391"/>
      <c r="BKB58" s="392"/>
      <c r="BKC58" s="346"/>
      <c r="BKD58" s="391"/>
      <c r="BKE58" s="393"/>
      <c r="BKF58" s="394"/>
      <c r="BKG58" s="394"/>
      <c r="BKH58" s="393"/>
      <c r="BKI58" s="393"/>
      <c r="BKJ58" s="395"/>
      <c r="BKK58" s="364" t="s">
        <v>67</v>
      </c>
      <c r="BKL58" s="364"/>
      <c r="BKM58" s="364"/>
      <c r="BKN58" s="391"/>
      <c r="BKO58" s="391"/>
      <c r="BKP58" s="391"/>
      <c r="BKQ58" s="391"/>
      <c r="BKR58" s="392"/>
      <c r="BKS58" s="346"/>
      <c r="BKT58" s="391"/>
      <c r="BKU58" s="393"/>
      <c r="BKV58" s="394"/>
      <c r="BKW58" s="394"/>
      <c r="BKX58" s="393"/>
      <c r="BKY58" s="393"/>
      <c r="BKZ58" s="395"/>
      <c r="BLA58" s="364" t="s">
        <v>67</v>
      </c>
      <c r="BLB58" s="364"/>
      <c r="BLC58" s="364"/>
      <c r="BLD58" s="391"/>
      <c r="BLE58" s="391"/>
      <c r="BLF58" s="391"/>
      <c r="BLG58" s="391"/>
      <c r="BLH58" s="392"/>
      <c r="BLI58" s="346"/>
      <c r="BLJ58" s="391"/>
      <c r="BLK58" s="393"/>
      <c r="BLL58" s="394"/>
      <c r="BLM58" s="394"/>
      <c r="BLN58" s="393"/>
      <c r="BLO58" s="393"/>
      <c r="BLP58" s="395"/>
      <c r="BLQ58" s="364" t="s">
        <v>67</v>
      </c>
      <c r="BLR58" s="364"/>
      <c r="BLS58" s="364"/>
      <c r="BLT58" s="391"/>
      <c r="BLU58" s="391"/>
      <c r="BLV58" s="391"/>
      <c r="BLW58" s="391"/>
      <c r="BLX58" s="392"/>
      <c r="BLY58" s="346"/>
      <c r="BLZ58" s="391"/>
      <c r="BMA58" s="393"/>
      <c r="BMB58" s="394"/>
      <c r="BMC58" s="394"/>
      <c r="BMD58" s="393"/>
      <c r="BME58" s="393"/>
      <c r="BMF58" s="395"/>
      <c r="BMG58" s="364" t="s">
        <v>67</v>
      </c>
      <c r="BMH58" s="364"/>
      <c r="BMI58" s="364"/>
      <c r="BMJ58" s="391"/>
      <c r="BMK58" s="391"/>
      <c r="BML58" s="391"/>
      <c r="BMM58" s="391"/>
      <c r="BMN58" s="392"/>
      <c r="BMO58" s="346"/>
      <c r="BMP58" s="391"/>
      <c r="BMQ58" s="393"/>
      <c r="BMR58" s="394"/>
      <c r="BMS58" s="394"/>
      <c r="BMT58" s="393"/>
      <c r="BMU58" s="393"/>
      <c r="BMV58" s="395"/>
      <c r="BMW58" s="364" t="s">
        <v>67</v>
      </c>
      <c r="BMX58" s="364"/>
      <c r="BMY58" s="364"/>
      <c r="BMZ58" s="391"/>
      <c r="BNA58" s="391"/>
      <c r="BNB58" s="391"/>
      <c r="BNC58" s="391"/>
      <c r="BND58" s="392"/>
      <c r="BNE58" s="346"/>
      <c r="BNF58" s="391"/>
      <c r="BNG58" s="393"/>
      <c r="BNH58" s="394"/>
      <c r="BNI58" s="394"/>
      <c r="BNJ58" s="393"/>
      <c r="BNK58" s="393"/>
      <c r="BNL58" s="395"/>
      <c r="BNM58" s="364" t="s">
        <v>67</v>
      </c>
      <c r="BNN58" s="364"/>
      <c r="BNO58" s="364"/>
      <c r="BNP58" s="391"/>
      <c r="BNQ58" s="391"/>
      <c r="BNR58" s="391"/>
      <c r="BNS58" s="391"/>
      <c r="BNT58" s="392"/>
      <c r="BNU58" s="346"/>
      <c r="BNV58" s="391"/>
      <c r="BNW58" s="393"/>
      <c r="BNX58" s="394"/>
      <c r="BNY58" s="394"/>
      <c r="BNZ58" s="393"/>
      <c r="BOA58" s="393"/>
      <c r="BOB58" s="395"/>
      <c r="BOC58" s="364" t="s">
        <v>67</v>
      </c>
      <c r="BOD58" s="364"/>
      <c r="BOE58" s="364"/>
      <c r="BOF58" s="391"/>
      <c r="BOG58" s="391"/>
      <c r="BOH58" s="391"/>
      <c r="BOI58" s="391"/>
      <c r="BOJ58" s="392"/>
      <c r="BOK58" s="346"/>
      <c r="BOL58" s="391"/>
      <c r="BOM58" s="393"/>
      <c r="BON58" s="394"/>
      <c r="BOO58" s="394"/>
      <c r="BOP58" s="393"/>
      <c r="BOQ58" s="393"/>
      <c r="BOR58" s="395"/>
      <c r="BOS58" s="364" t="s">
        <v>67</v>
      </c>
      <c r="BOT58" s="364"/>
      <c r="BOU58" s="364"/>
      <c r="BOV58" s="391"/>
      <c r="BOW58" s="391"/>
      <c r="BOX58" s="391"/>
      <c r="BOY58" s="391"/>
      <c r="BOZ58" s="392"/>
      <c r="BPA58" s="346"/>
      <c r="BPB58" s="391"/>
      <c r="BPC58" s="393"/>
      <c r="BPD58" s="394"/>
      <c r="BPE58" s="394"/>
      <c r="BPF58" s="393"/>
      <c r="BPG58" s="393"/>
      <c r="BPH58" s="395"/>
      <c r="BPI58" s="364" t="s">
        <v>67</v>
      </c>
      <c r="BPJ58" s="364"/>
      <c r="BPK58" s="364"/>
      <c r="BPL58" s="391"/>
      <c r="BPM58" s="391"/>
      <c r="BPN58" s="391"/>
      <c r="BPO58" s="391"/>
      <c r="BPP58" s="392"/>
      <c r="BPQ58" s="346"/>
      <c r="BPR58" s="391"/>
      <c r="BPS58" s="393"/>
      <c r="BPT58" s="394"/>
      <c r="BPU58" s="394"/>
      <c r="BPV58" s="393"/>
      <c r="BPW58" s="393"/>
      <c r="BPX58" s="395"/>
      <c r="BPY58" s="364" t="s">
        <v>67</v>
      </c>
      <c r="BPZ58" s="364"/>
      <c r="BQA58" s="364"/>
      <c r="BQB58" s="391"/>
      <c r="BQC58" s="391"/>
      <c r="BQD58" s="391"/>
      <c r="BQE58" s="391"/>
      <c r="BQF58" s="392"/>
      <c r="BQG58" s="346"/>
      <c r="BQH58" s="391"/>
      <c r="BQI58" s="393"/>
      <c r="BQJ58" s="394"/>
      <c r="BQK58" s="394"/>
      <c r="BQL58" s="393"/>
      <c r="BQM58" s="393"/>
      <c r="BQN58" s="395"/>
      <c r="BQO58" s="364" t="s">
        <v>67</v>
      </c>
      <c r="BQP58" s="364"/>
      <c r="BQQ58" s="364"/>
      <c r="BQR58" s="391"/>
      <c r="BQS58" s="391"/>
      <c r="BQT58" s="391"/>
      <c r="BQU58" s="391"/>
      <c r="BQV58" s="392"/>
      <c r="BQW58" s="346"/>
      <c r="BQX58" s="391"/>
      <c r="BQY58" s="393"/>
      <c r="BQZ58" s="394"/>
      <c r="BRA58" s="394"/>
      <c r="BRB58" s="393"/>
      <c r="BRC58" s="393"/>
      <c r="BRD58" s="395"/>
      <c r="BRE58" s="364" t="s">
        <v>67</v>
      </c>
      <c r="BRF58" s="364"/>
      <c r="BRG58" s="364"/>
      <c r="BRH58" s="391"/>
      <c r="BRI58" s="391"/>
      <c r="BRJ58" s="391"/>
      <c r="BRK58" s="391"/>
      <c r="BRL58" s="392"/>
      <c r="BRM58" s="346"/>
      <c r="BRN58" s="391"/>
      <c r="BRO58" s="393"/>
      <c r="BRP58" s="394"/>
      <c r="BRQ58" s="394"/>
      <c r="BRR58" s="393"/>
      <c r="BRS58" s="393"/>
      <c r="BRT58" s="395"/>
      <c r="BRU58" s="364" t="s">
        <v>67</v>
      </c>
      <c r="BRV58" s="364"/>
      <c r="BRW58" s="364"/>
      <c r="BRX58" s="391"/>
      <c r="BRY58" s="391"/>
      <c r="BRZ58" s="391"/>
      <c r="BSA58" s="391"/>
      <c r="BSB58" s="392"/>
      <c r="BSC58" s="346"/>
      <c r="BSD58" s="391"/>
      <c r="BSE58" s="393"/>
      <c r="BSF58" s="394"/>
      <c r="BSG58" s="394"/>
      <c r="BSH58" s="393"/>
      <c r="BSI58" s="393"/>
      <c r="BSJ58" s="395"/>
      <c r="BSK58" s="364" t="s">
        <v>67</v>
      </c>
      <c r="BSL58" s="364"/>
      <c r="BSM58" s="364"/>
      <c r="BSN58" s="391"/>
      <c r="BSO58" s="391"/>
      <c r="BSP58" s="391"/>
      <c r="BSQ58" s="391"/>
      <c r="BSR58" s="392"/>
      <c r="BSS58" s="346"/>
      <c r="BST58" s="391"/>
      <c r="BSU58" s="393"/>
      <c r="BSV58" s="394"/>
      <c r="BSW58" s="394"/>
      <c r="BSX58" s="393"/>
      <c r="BSY58" s="393"/>
      <c r="BSZ58" s="395"/>
      <c r="BTA58" s="364" t="s">
        <v>67</v>
      </c>
      <c r="BTB58" s="364"/>
      <c r="BTC58" s="364"/>
      <c r="BTD58" s="391"/>
      <c r="BTE58" s="391"/>
      <c r="BTF58" s="391"/>
      <c r="BTG58" s="391"/>
      <c r="BTH58" s="392"/>
      <c r="BTI58" s="346"/>
      <c r="BTJ58" s="391"/>
      <c r="BTK58" s="393"/>
      <c r="BTL58" s="394"/>
      <c r="BTM58" s="394"/>
      <c r="BTN58" s="393"/>
      <c r="BTO58" s="393"/>
      <c r="BTP58" s="395"/>
      <c r="BTQ58" s="364" t="s">
        <v>67</v>
      </c>
      <c r="BTR58" s="364"/>
      <c r="BTS58" s="364"/>
      <c r="BTT58" s="391"/>
      <c r="BTU58" s="391"/>
      <c r="BTV58" s="391"/>
      <c r="BTW58" s="391"/>
      <c r="BTX58" s="392"/>
      <c r="BTY58" s="346"/>
      <c r="BTZ58" s="391"/>
      <c r="BUA58" s="393"/>
      <c r="BUB58" s="394"/>
      <c r="BUC58" s="394"/>
      <c r="BUD58" s="393"/>
      <c r="BUE58" s="393"/>
      <c r="BUF58" s="395"/>
      <c r="BUG58" s="364" t="s">
        <v>67</v>
      </c>
      <c r="BUH58" s="364"/>
      <c r="BUI58" s="364"/>
      <c r="BUJ58" s="391"/>
      <c r="BUK58" s="391"/>
      <c r="BUL58" s="391"/>
      <c r="BUM58" s="391"/>
      <c r="BUN58" s="392"/>
      <c r="BUO58" s="346"/>
      <c r="BUP58" s="391"/>
      <c r="BUQ58" s="393"/>
      <c r="BUR58" s="394"/>
      <c r="BUS58" s="394"/>
      <c r="BUT58" s="393"/>
      <c r="BUU58" s="393"/>
      <c r="BUV58" s="395"/>
      <c r="BUW58" s="364" t="s">
        <v>67</v>
      </c>
      <c r="BUX58" s="364"/>
      <c r="BUY58" s="364"/>
      <c r="BUZ58" s="391"/>
      <c r="BVA58" s="391"/>
      <c r="BVB58" s="391"/>
      <c r="BVC58" s="391"/>
      <c r="BVD58" s="392"/>
      <c r="BVE58" s="346"/>
      <c r="BVF58" s="391"/>
      <c r="BVG58" s="393"/>
      <c r="BVH58" s="394"/>
      <c r="BVI58" s="394"/>
      <c r="BVJ58" s="393"/>
      <c r="BVK58" s="393"/>
      <c r="BVL58" s="395"/>
      <c r="BVM58" s="364" t="s">
        <v>67</v>
      </c>
      <c r="BVN58" s="364"/>
      <c r="BVO58" s="364"/>
      <c r="BVP58" s="391"/>
      <c r="BVQ58" s="391"/>
      <c r="BVR58" s="391"/>
      <c r="BVS58" s="391"/>
      <c r="BVT58" s="392"/>
      <c r="BVU58" s="346"/>
      <c r="BVV58" s="391"/>
      <c r="BVW58" s="393"/>
      <c r="BVX58" s="394"/>
      <c r="BVY58" s="394"/>
      <c r="BVZ58" s="393"/>
      <c r="BWA58" s="393"/>
      <c r="BWB58" s="395"/>
      <c r="BWC58" s="364" t="s">
        <v>67</v>
      </c>
      <c r="BWD58" s="364"/>
      <c r="BWE58" s="364"/>
      <c r="BWF58" s="391"/>
      <c r="BWG58" s="391"/>
      <c r="BWH58" s="391"/>
      <c r="BWI58" s="391"/>
      <c r="BWJ58" s="392"/>
      <c r="BWK58" s="346"/>
      <c r="BWL58" s="391"/>
      <c r="BWM58" s="393"/>
      <c r="BWN58" s="394"/>
      <c r="BWO58" s="394"/>
      <c r="BWP58" s="393"/>
      <c r="BWQ58" s="393"/>
      <c r="BWR58" s="395"/>
      <c r="BWS58" s="364" t="s">
        <v>67</v>
      </c>
      <c r="BWT58" s="364"/>
      <c r="BWU58" s="364"/>
      <c r="BWV58" s="391"/>
      <c r="BWW58" s="391"/>
      <c r="BWX58" s="391"/>
      <c r="BWY58" s="391"/>
      <c r="BWZ58" s="392"/>
      <c r="BXA58" s="346"/>
      <c r="BXB58" s="391"/>
      <c r="BXC58" s="393"/>
      <c r="BXD58" s="394"/>
      <c r="BXE58" s="394"/>
      <c r="BXF58" s="393"/>
      <c r="BXG58" s="393"/>
      <c r="BXH58" s="395"/>
      <c r="BXI58" s="364" t="s">
        <v>67</v>
      </c>
      <c r="BXJ58" s="364"/>
      <c r="BXK58" s="364"/>
      <c r="BXL58" s="391"/>
      <c r="BXM58" s="391"/>
      <c r="BXN58" s="391"/>
      <c r="BXO58" s="391"/>
      <c r="BXP58" s="392"/>
      <c r="BXQ58" s="346"/>
      <c r="BXR58" s="391"/>
      <c r="BXS58" s="393"/>
      <c r="BXT58" s="394"/>
      <c r="BXU58" s="394"/>
      <c r="BXV58" s="393"/>
      <c r="BXW58" s="393"/>
      <c r="BXX58" s="395"/>
      <c r="BXY58" s="364" t="s">
        <v>67</v>
      </c>
      <c r="BXZ58" s="364"/>
      <c r="BYA58" s="364"/>
      <c r="BYB58" s="391"/>
      <c r="BYC58" s="391"/>
      <c r="BYD58" s="391"/>
      <c r="BYE58" s="391"/>
      <c r="BYF58" s="392"/>
      <c r="BYG58" s="346"/>
      <c r="BYH58" s="391"/>
      <c r="BYI58" s="393"/>
      <c r="BYJ58" s="394"/>
      <c r="BYK58" s="394"/>
      <c r="BYL58" s="393"/>
      <c r="BYM58" s="393"/>
      <c r="BYN58" s="395"/>
      <c r="BYO58" s="364" t="s">
        <v>67</v>
      </c>
      <c r="BYP58" s="364"/>
      <c r="BYQ58" s="364"/>
      <c r="BYR58" s="391"/>
      <c r="BYS58" s="391"/>
      <c r="BYT58" s="391"/>
      <c r="BYU58" s="391"/>
      <c r="BYV58" s="392"/>
      <c r="BYW58" s="346"/>
      <c r="BYX58" s="391"/>
      <c r="BYY58" s="393"/>
      <c r="BYZ58" s="394"/>
      <c r="BZA58" s="394"/>
      <c r="BZB58" s="393"/>
      <c r="BZC58" s="393"/>
      <c r="BZD58" s="395"/>
      <c r="BZE58" s="364" t="s">
        <v>67</v>
      </c>
      <c r="BZF58" s="364"/>
      <c r="BZG58" s="364"/>
      <c r="BZH58" s="391"/>
      <c r="BZI58" s="391"/>
      <c r="BZJ58" s="391"/>
      <c r="BZK58" s="391"/>
      <c r="BZL58" s="392"/>
      <c r="BZM58" s="346"/>
      <c r="BZN58" s="391"/>
      <c r="BZO58" s="393"/>
      <c r="BZP58" s="394"/>
      <c r="BZQ58" s="394"/>
      <c r="BZR58" s="393"/>
      <c r="BZS58" s="393"/>
      <c r="BZT58" s="395"/>
      <c r="BZU58" s="364" t="s">
        <v>67</v>
      </c>
      <c r="BZV58" s="364"/>
      <c r="BZW58" s="364"/>
      <c r="BZX58" s="391"/>
      <c r="BZY58" s="391"/>
      <c r="BZZ58" s="391"/>
      <c r="CAA58" s="391"/>
      <c r="CAB58" s="392"/>
      <c r="CAC58" s="346"/>
      <c r="CAD58" s="391"/>
      <c r="CAE58" s="393"/>
      <c r="CAF58" s="394"/>
      <c r="CAG58" s="394"/>
      <c r="CAH58" s="393"/>
      <c r="CAI58" s="393"/>
      <c r="CAJ58" s="395"/>
      <c r="CAK58" s="364" t="s">
        <v>67</v>
      </c>
      <c r="CAL58" s="364"/>
      <c r="CAM58" s="364"/>
      <c r="CAN58" s="391"/>
      <c r="CAO58" s="391"/>
      <c r="CAP58" s="391"/>
      <c r="CAQ58" s="391"/>
      <c r="CAR58" s="392"/>
      <c r="CAS58" s="346"/>
      <c r="CAT58" s="391"/>
      <c r="CAU58" s="393"/>
      <c r="CAV58" s="394"/>
      <c r="CAW58" s="394"/>
      <c r="CAX58" s="393"/>
      <c r="CAY58" s="393"/>
      <c r="CAZ58" s="395"/>
      <c r="CBA58" s="364" t="s">
        <v>67</v>
      </c>
      <c r="CBB58" s="364"/>
      <c r="CBC58" s="364"/>
      <c r="CBD58" s="391"/>
      <c r="CBE58" s="391"/>
      <c r="CBF58" s="391"/>
      <c r="CBG58" s="391"/>
      <c r="CBH58" s="392"/>
      <c r="CBI58" s="346"/>
      <c r="CBJ58" s="391"/>
      <c r="CBK58" s="393"/>
      <c r="CBL58" s="394"/>
      <c r="CBM58" s="394"/>
      <c r="CBN58" s="393"/>
      <c r="CBO58" s="393"/>
      <c r="CBP58" s="395"/>
      <c r="CBQ58" s="364" t="s">
        <v>67</v>
      </c>
      <c r="CBR58" s="364"/>
      <c r="CBS58" s="364"/>
      <c r="CBT58" s="391"/>
      <c r="CBU58" s="391"/>
      <c r="CBV58" s="391"/>
      <c r="CBW58" s="391"/>
      <c r="CBX58" s="392"/>
      <c r="CBY58" s="346"/>
      <c r="CBZ58" s="391"/>
      <c r="CCA58" s="393"/>
      <c r="CCB58" s="394"/>
      <c r="CCC58" s="394"/>
      <c r="CCD58" s="393"/>
      <c r="CCE58" s="393"/>
      <c r="CCF58" s="395"/>
      <c r="CCG58" s="364" t="s">
        <v>67</v>
      </c>
      <c r="CCH58" s="364"/>
      <c r="CCI58" s="364"/>
      <c r="CCJ58" s="391"/>
      <c r="CCK58" s="391"/>
      <c r="CCL58" s="391"/>
      <c r="CCM58" s="391"/>
      <c r="CCN58" s="392"/>
      <c r="CCO58" s="346"/>
      <c r="CCP58" s="391"/>
      <c r="CCQ58" s="393"/>
      <c r="CCR58" s="394"/>
      <c r="CCS58" s="394"/>
      <c r="CCT58" s="393"/>
      <c r="CCU58" s="393"/>
      <c r="CCV58" s="395"/>
      <c r="CCW58" s="364" t="s">
        <v>67</v>
      </c>
      <c r="CCX58" s="364"/>
      <c r="CCY58" s="364"/>
      <c r="CCZ58" s="391"/>
      <c r="CDA58" s="391"/>
      <c r="CDB58" s="391"/>
      <c r="CDC58" s="391"/>
      <c r="CDD58" s="392"/>
      <c r="CDE58" s="346"/>
      <c r="CDF58" s="391"/>
      <c r="CDG58" s="393"/>
      <c r="CDH58" s="394"/>
      <c r="CDI58" s="394"/>
      <c r="CDJ58" s="393"/>
      <c r="CDK58" s="393"/>
      <c r="CDL58" s="395"/>
      <c r="CDM58" s="364" t="s">
        <v>67</v>
      </c>
      <c r="CDN58" s="364"/>
      <c r="CDO58" s="364"/>
      <c r="CDP58" s="391"/>
      <c r="CDQ58" s="391"/>
      <c r="CDR58" s="391"/>
      <c r="CDS58" s="391"/>
      <c r="CDT58" s="392"/>
      <c r="CDU58" s="346"/>
      <c r="CDV58" s="391"/>
      <c r="CDW58" s="393"/>
      <c r="CDX58" s="394"/>
      <c r="CDY58" s="394"/>
      <c r="CDZ58" s="393"/>
      <c r="CEA58" s="393"/>
      <c r="CEB58" s="395"/>
      <c r="CEC58" s="364" t="s">
        <v>67</v>
      </c>
      <c r="CED58" s="364"/>
      <c r="CEE58" s="364"/>
      <c r="CEF58" s="391"/>
      <c r="CEG58" s="391"/>
      <c r="CEH58" s="391"/>
      <c r="CEI58" s="391"/>
      <c r="CEJ58" s="392"/>
      <c r="CEK58" s="346"/>
      <c r="CEL58" s="391"/>
      <c r="CEM58" s="393"/>
      <c r="CEN58" s="394"/>
      <c r="CEO58" s="394"/>
      <c r="CEP58" s="393"/>
      <c r="CEQ58" s="393"/>
      <c r="CER58" s="395"/>
      <c r="CES58" s="364" t="s">
        <v>67</v>
      </c>
      <c r="CET58" s="364"/>
      <c r="CEU58" s="364"/>
      <c r="CEV58" s="391"/>
      <c r="CEW58" s="391"/>
      <c r="CEX58" s="391"/>
      <c r="CEY58" s="391"/>
      <c r="CEZ58" s="392"/>
      <c r="CFA58" s="346"/>
      <c r="CFB58" s="391"/>
      <c r="CFC58" s="393"/>
      <c r="CFD58" s="394"/>
      <c r="CFE58" s="394"/>
      <c r="CFF58" s="393"/>
      <c r="CFG58" s="393"/>
      <c r="CFH58" s="395"/>
      <c r="CFI58" s="364" t="s">
        <v>67</v>
      </c>
      <c r="CFJ58" s="364"/>
      <c r="CFK58" s="364"/>
      <c r="CFL58" s="391"/>
      <c r="CFM58" s="391"/>
      <c r="CFN58" s="391"/>
      <c r="CFO58" s="391"/>
      <c r="CFP58" s="392"/>
      <c r="CFQ58" s="346"/>
      <c r="CFR58" s="391"/>
      <c r="CFS58" s="393"/>
      <c r="CFT58" s="394"/>
      <c r="CFU58" s="394"/>
      <c r="CFV58" s="393"/>
      <c r="CFW58" s="393"/>
      <c r="CFX58" s="395"/>
      <c r="CFY58" s="364" t="s">
        <v>67</v>
      </c>
      <c r="CFZ58" s="364"/>
      <c r="CGA58" s="364"/>
      <c r="CGB58" s="391"/>
      <c r="CGC58" s="391"/>
      <c r="CGD58" s="391"/>
      <c r="CGE58" s="391"/>
      <c r="CGF58" s="392"/>
      <c r="CGG58" s="346"/>
      <c r="CGH58" s="391"/>
      <c r="CGI58" s="393"/>
      <c r="CGJ58" s="394"/>
      <c r="CGK58" s="394"/>
      <c r="CGL58" s="393"/>
      <c r="CGM58" s="393"/>
      <c r="CGN58" s="395"/>
      <c r="CGO58" s="364" t="s">
        <v>67</v>
      </c>
      <c r="CGP58" s="364"/>
      <c r="CGQ58" s="364"/>
      <c r="CGR58" s="391"/>
      <c r="CGS58" s="391"/>
      <c r="CGT58" s="391"/>
      <c r="CGU58" s="391"/>
      <c r="CGV58" s="392"/>
      <c r="CGW58" s="346"/>
      <c r="CGX58" s="391"/>
      <c r="CGY58" s="393"/>
      <c r="CGZ58" s="394"/>
      <c r="CHA58" s="394"/>
      <c r="CHB58" s="393"/>
      <c r="CHC58" s="393"/>
      <c r="CHD58" s="395"/>
      <c r="CHE58" s="364" t="s">
        <v>67</v>
      </c>
      <c r="CHF58" s="364"/>
      <c r="CHG58" s="364"/>
      <c r="CHH58" s="391"/>
      <c r="CHI58" s="391"/>
      <c r="CHJ58" s="391"/>
      <c r="CHK58" s="391"/>
      <c r="CHL58" s="392"/>
      <c r="CHM58" s="346"/>
      <c r="CHN58" s="391"/>
      <c r="CHO58" s="393"/>
      <c r="CHP58" s="394"/>
      <c r="CHQ58" s="394"/>
      <c r="CHR58" s="393"/>
      <c r="CHS58" s="393"/>
      <c r="CHT58" s="395"/>
      <c r="CHU58" s="364" t="s">
        <v>67</v>
      </c>
      <c r="CHV58" s="364"/>
      <c r="CHW58" s="364"/>
      <c r="CHX58" s="391"/>
      <c r="CHY58" s="391"/>
      <c r="CHZ58" s="391"/>
      <c r="CIA58" s="391"/>
      <c r="CIB58" s="392"/>
      <c r="CIC58" s="346"/>
      <c r="CID58" s="391"/>
      <c r="CIE58" s="393"/>
      <c r="CIF58" s="394"/>
      <c r="CIG58" s="394"/>
      <c r="CIH58" s="393"/>
      <c r="CII58" s="393"/>
      <c r="CIJ58" s="395"/>
      <c r="CIK58" s="364" t="s">
        <v>67</v>
      </c>
      <c r="CIL58" s="364"/>
      <c r="CIM58" s="364"/>
      <c r="CIN58" s="391"/>
      <c r="CIO58" s="391"/>
      <c r="CIP58" s="391"/>
      <c r="CIQ58" s="391"/>
      <c r="CIR58" s="392"/>
      <c r="CIS58" s="346"/>
      <c r="CIT58" s="391"/>
      <c r="CIU58" s="393"/>
      <c r="CIV58" s="394"/>
      <c r="CIW58" s="394"/>
      <c r="CIX58" s="393"/>
      <c r="CIY58" s="393"/>
      <c r="CIZ58" s="395"/>
      <c r="CJA58" s="364" t="s">
        <v>67</v>
      </c>
      <c r="CJB58" s="364"/>
      <c r="CJC58" s="364"/>
      <c r="CJD58" s="391"/>
      <c r="CJE58" s="391"/>
      <c r="CJF58" s="391"/>
      <c r="CJG58" s="391"/>
      <c r="CJH58" s="392"/>
      <c r="CJI58" s="346"/>
      <c r="CJJ58" s="391"/>
      <c r="CJK58" s="393"/>
      <c r="CJL58" s="394"/>
      <c r="CJM58" s="394"/>
      <c r="CJN58" s="393"/>
      <c r="CJO58" s="393"/>
      <c r="CJP58" s="395"/>
      <c r="CJQ58" s="364" t="s">
        <v>67</v>
      </c>
      <c r="CJR58" s="364"/>
      <c r="CJS58" s="364"/>
      <c r="CJT58" s="391"/>
      <c r="CJU58" s="391"/>
      <c r="CJV58" s="391"/>
      <c r="CJW58" s="391"/>
      <c r="CJX58" s="392"/>
      <c r="CJY58" s="346"/>
      <c r="CJZ58" s="391"/>
      <c r="CKA58" s="393"/>
      <c r="CKB58" s="394"/>
      <c r="CKC58" s="394"/>
      <c r="CKD58" s="393"/>
      <c r="CKE58" s="393"/>
      <c r="CKF58" s="395"/>
      <c r="CKG58" s="364" t="s">
        <v>67</v>
      </c>
      <c r="CKH58" s="364"/>
      <c r="CKI58" s="364"/>
      <c r="CKJ58" s="391"/>
      <c r="CKK58" s="391"/>
      <c r="CKL58" s="391"/>
      <c r="CKM58" s="391"/>
      <c r="CKN58" s="392"/>
      <c r="CKO58" s="346"/>
      <c r="CKP58" s="391"/>
      <c r="CKQ58" s="393"/>
      <c r="CKR58" s="394"/>
      <c r="CKS58" s="394"/>
      <c r="CKT58" s="393"/>
      <c r="CKU58" s="393"/>
      <c r="CKV58" s="395"/>
      <c r="CKW58" s="364" t="s">
        <v>67</v>
      </c>
      <c r="CKX58" s="364"/>
      <c r="CKY58" s="364"/>
      <c r="CKZ58" s="391"/>
      <c r="CLA58" s="391"/>
      <c r="CLB58" s="391"/>
      <c r="CLC58" s="391"/>
      <c r="CLD58" s="392"/>
      <c r="CLE58" s="346"/>
      <c r="CLF58" s="391"/>
      <c r="CLG58" s="393"/>
      <c r="CLH58" s="394"/>
      <c r="CLI58" s="394"/>
      <c r="CLJ58" s="393"/>
      <c r="CLK58" s="393"/>
      <c r="CLL58" s="395"/>
      <c r="CLM58" s="364" t="s">
        <v>67</v>
      </c>
      <c r="CLN58" s="364"/>
      <c r="CLO58" s="364"/>
      <c r="CLP58" s="391"/>
      <c r="CLQ58" s="391"/>
      <c r="CLR58" s="391"/>
      <c r="CLS58" s="391"/>
      <c r="CLT58" s="392"/>
      <c r="CLU58" s="346"/>
      <c r="CLV58" s="391"/>
      <c r="CLW58" s="393"/>
      <c r="CLX58" s="394"/>
      <c r="CLY58" s="394"/>
      <c r="CLZ58" s="393"/>
      <c r="CMA58" s="393"/>
      <c r="CMB58" s="395"/>
      <c r="CMC58" s="364" t="s">
        <v>67</v>
      </c>
      <c r="CMD58" s="364"/>
      <c r="CME58" s="364"/>
      <c r="CMF58" s="391"/>
      <c r="CMG58" s="391"/>
      <c r="CMH58" s="391"/>
      <c r="CMI58" s="391"/>
      <c r="CMJ58" s="392"/>
      <c r="CMK58" s="346"/>
      <c r="CML58" s="391"/>
      <c r="CMM58" s="393"/>
      <c r="CMN58" s="394"/>
      <c r="CMO58" s="394"/>
      <c r="CMP58" s="393"/>
      <c r="CMQ58" s="393"/>
      <c r="CMR58" s="395"/>
      <c r="CMS58" s="364" t="s">
        <v>67</v>
      </c>
      <c r="CMT58" s="364"/>
      <c r="CMU58" s="364"/>
      <c r="CMV58" s="391"/>
      <c r="CMW58" s="391"/>
      <c r="CMX58" s="391"/>
      <c r="CMY58" s="391"/>
      <c r="CMZ58" s="392"/>
      <c r="CNA58" s="346"/>
      <c r="CNB58" s="391"/>
      <c r="CNC58" s="393"/>
      <c r="CND58" s="394"/>
      <c r="CNE58" s="394"/>
      <c r="CNF58" s="393"/>
      <c r="CNG58" s="393"/>
      <c r="CNH58" s="395"/>
      <c r="CNI58" s="364" t="s">
        <v>67</v>
      </c>
      <c r="CNJ58" s="364"/>
      <c r="CNK58" s="364"/>
      <c r="CNL58" s="391"/>
      <c r="CNM58" s="391"/>
      <c r="CNN58" s="391"/>
      <c r="CNO58" s="391"/>
      <c r="CNP58" s="392"/>
      <c r="CNQ58" s="346"/>
      <c r="CNR58" s="391"/>
      <c r="CNS58" s="393"/>
      <c r="CNT58" s="394"/>
      <c r="CNU58" s="394"/>
      <c r="CNV58" s="393"/>
      <c r="CNW58" s="393"/>
      <c r="CNX58" s="395"/>
      <c r="CNY58" s="364" t="s">
        <v>67</v>
      </c>
      <c r="CNZ58" s="364"/>
      <c r="COA58" s="364"/>
      <c r="COB58" s="391"/>
      <c r="COC58" s="391"/>
      <c r="COD58" s="391"/>
      <c r="COE58" s="391"/>
      <c r="COF58" s="392"/>
      <c r="COG58" s="346"/>
      <c r="COH58" s="391"/>
      <c r="COI58" s="393"/>
      <c r="COJ58" s="394"/>
      <c r="COK58" s="394"/>
      <c r="COL58" s="393"/>
      <c r="COM58" s="393"/>
      <c r="CON58" s="395"/>
      <c r="COO58" s="364" t="s">
        <v>67</v>
      </c>
      <c r="COP58" s="364"/>
      <c r="COQ58" s="364"/>
      <c r="COR58" s="391"/>
      <c r="COS58" s="391"/>
      <c r="COT58" s="391"/>
      <c r="COU58" s="391"/>
      <c r="COV58" s="392"/>
      <c r="COW58" s="346"/>
      <c r="COX58" s="391"/>
      <c r="COY58" s="393"/>
      <c r="COZ58" s="394"/>
      <c r="CPA58" s="394"/>
      <c r="CPB58" s="393"/>
      <c r="CPC58" s="393"/>
      <c r="CPD58" s="395"/>
      <c r="CPE58" s="364" t="s">
        <v>67</v>
      </c>
      <c r="CPF58" s="364"/>
      <c r="CPG58" s="364"/>
      <c r="CPH58" s="391"/>
      <c r="CPI58" s="391"/>
      <c r="CPJ58" s="391"/>
      <c r="CPK58" s="391"/>
      <c r="CPL58" s="392"/>
      <c r="CPM58" s="346"/>
      <c r="CPN58" s="391"/>
      <c r="CPO58" s="393"/>
      <c r="CPP58" s="394"/>
      <c r="CPQ58" s="394"/>
      <c r="CPR58" s="393"/>
      <c r="CPS58" s="393"/>
      <c r="CPT58" s="395"/>
      <c r="CPU58" s="364" t="s">
        <v>67</v>
      </c>
      <c r="CPV58" s="364"/>
      <c r="CPW58" s="364"/>
      <c r="CPX58" s="391"/>
      <c r="CPY58" s="391"/>
      <c r="CPZ58" s="391"/>
      <c r="CQA58" s="391"/>
      <c r="CQB58" s="392"/>
      <c r="CQC58" s="346"/>
      <c r="CQD58" s="391"/>
      <c r="CQE58" s="393"/>
      <c r="CQF58" s="394"/>
      <c r="CQG58" s="394"/>
      <c r="CQH58" s="393"/>
      <c r="CQI58" s="393"/>
      <c r="CQJ58" s="395"/>
      <c r="CQK58" s="364" t="s">
        <v>67</v>
      </c>
      <c r="CQL58" s="364"/>
      <c r="CQM58" s="364"/>
      <c r="CQN58" s="391"/>
      <c r="CQO58" s="391"/>
      <c r="CQP58" s="391"/>
      <c r="CQQ58" s="391"/>
      <c r="CQR58" s="392"/>
      <c r="CQS58" s="346"/>
      <c r="CQT58" s="391"/>
      <c r="CQU58" s="393"/>
      <c r="CQV58" s="394"/>
      <c r="CQW58" s="394"/>
      <c r="CQX58" s="393"/>
      <c r="CQY58" s="393"/>
      <c r="CQZ58" s="395"/>
      <c r="CRA58" s="364" t="s">
        <v>67</v>
      </c>
      <c r="CRB58" s="364"/>
      <c r="CRC58" s="364"/>
      <c r="CRD58" s="391"/>
      <c r="CRE58" s="391"/>
      <c r="CRF58" s="391"/>
      <c r="CRG58" s="391"/>
      <c r="CRH58" s="392"/>
      <c r="CRI58" s="346"/>
      <c r="CRJ58" s="391"/>
      <c r="CRK58" s="393"/>
      <c r="CRL58" s="394"/>
      <c r="CRM58" s="394"/>
      <c r="CRN58" s="393"/>
      <c r="CRO58" s="393"/>
      <c r="CRP58" s="395"/>
      <c r="CRQ58" s="364" t="s">
        <v>67</v>
      </c>
      <c r="CRR58" s="364"/>
      <c r="CRS58" s="364"/>
      <c r="CRT58" s="391"/>
      <c r="CRU58" s="391"/>
      <c r="CRV58" s="391"/>
      <c r="CRW58" s="391"/>
      <c r="CRX58" s="392"/>
      <c r="CRY58" s="346"/>
      <c r="CRZ58" s="391"/>
      <c r="CSA58" s="393"/>
      <c r="CSB58" s="394"/>
      <c r="CSC58" s="394"/>
      <c r="CSD58" s="393"/>
      <c r="CSE58" s="393"/>
      <c r="CSF58" s="395"/>
      <c r="CSG58" s="364" t="s">
        <v>67</v>
      </c>
      <c r="CSH58" s="364"/>
      <c r="CSI58" s="364"/>
      <c r="CSJ58" s="391"/>
      <c r="CSK58" s="391"/>
      <c r="CSL58" s="391"/>
      <c r="CSM58" s="391"/>
      <c r="CSN58" s="392"/>
      <c r="CSO58" s="346"/>
      <c r="CSP58" s="391"/>
      <c r="CSQ58" s="393"/>
      <c r="CSR58" s="394"/>
      <c r="CSS58" s="394"/>
      <c r="CST58" s="393"/>
      <c r="CSU58" s="393"/>
      <c r="CSV58" s="395"/>
      <c r="CSW58" s="364" t="s">
        <v>67</v>
      </c>
      <c r="CSX58" s="364"/>
      <c r="CSY58" s="364"/>
      <c r="CSZ58" s="391"/>
      <c r="CTA58" s="391"/>
      <c r="CTB58" s="391"/>
      <c r="CTC58" s="391"/>
      <c r="CTD58" s="392"/>
      <c r="CTE58" s="346"/>
      <c r="CTF58" s="391"/>
      <c r="CTG58" s="393"/>
      <c r="CTH58" s="394"/>
      <c r="CTI58" s="394"/>
      <c r="CTJ58" s="393"/>
      <c r="CTK58" s="393"/>
      <c r="CTL58" s="395"/>
      <c r="CTM58" s="364" t="s">
        <v>67</v>
      </c>
      <c r="CTN58" s="364"/>
      <c r="CTO58" s="364"/>
      <c r="CTP58" s="391"/>
      <c r="CTQ58" s="391"/>
      <c r="CTR58" s="391"/>
      <c r="CTS58" s="391"/>
      <c r="CTT58" s="392"/>
      <c r="CTU58" s="346"/>
      <c r="CTV58" s="391"/>
      <c r="CTW58" s="393"/>
      <c r="CTX58" s="394"/>
      <c r="CTY58" s="394"/>
      <c r="CTZ58" s="393"/>
      <c r="CUA58" s="393"/>
      <c r="CUB58" s="395"/>
      <c r="CUC58" s="364" t="s">
        <v>67</v>
      </c>
      <c r="CUD58" s="364"/>
      <c r="CUE58" s="364"/>
      <c r="CUF58" s="391"/>
      <c r="CUG58" s="391"/>
      <c r="CUH58" s="391"/>
      <c r="CUI58" s="391"/>
      <c r="CUJ58" s="392"/>
      <c r="CUK58" s="346"/>
      <c r="CUL58" s="391"/>
      <c r="CUM58" s="393"/>
      <c r="CUN58" s="394"/>
      <c r="CUO58" s="394"/>
      <c r="CUP58" s="393"/>
      <c r="CUQ58" s="393"/>
      <c r="CUR58" s="395"/>
      <c r="CUS58" s="364" t="s">
        <v>67</v>
      </c>
      <c r="CUT58" s="364"/>
      <c r="CUU58" s="364"/>
      <c r="CUV58" s="391"/>
      <c r="CUW58" s="391"/>
      <c r="CUX58" s="391"/>
      <c r="CUY58" s="391"/>
      <c r="CUZ58" s="392"/>
      <c r="CVA58" s="346"/>
      <c r="CVB58" s="391"/>
      <c r="CVC58" s="393"/>
      <c r="CVD58" s="394"/>
      <c r="CVE58" s="394"/>
      <c r="CVF58" s="393"/>
      <c r="CVG58" s="393"/>
      <c r="CVH58" s="395"/>
      <c r="CVI58" s="364" t="s">
        <v>67</v>
      </c>
      <c r="CVJ58" s="364"/>
      <c r="CVK58" s="364"/>
      <c r="CVL58" s="391"/>
      <c r="CVM58" s="391"/>
      <c r="CVN58" s="391"/>
      <c r="CVO58" s="391"/>
      <c r="CVP58" s="392"/>
      <c r="CVQ58" s="346"/>
      <c r="CVR58" s="391"/>
      <c r="CVS58" s="393"/>
      <c r="CVT58" s="394"/>
      <c r="CVU58" s="394"/>
      <c r="CVV58" s="393"/>
      <c r="CVW58" s="393"/>
      <c r="CVX58" s="395"/>
      <c r="CVY58" s="364" t="s">
        <v>67</v>
      </c>
      <c r="CVZ58" s="364"/>
      <c r="CWA58" s="364"/>
      <c r="CWB58" s="391"/>
      <c r="CWC58" s="391"/>
      <c r="CWD58" s="391"/>
      <c r="CWE58" s="391"/>
      <c r="CWF58" s="392"/>
      <c r="CWG58" s="346"/>
      <c r="CWH58" s="391"/>
      <c r="CWI58" s="393"/>
      <c r="CWJ58" s="394"/>
      <c r="CWK58" s="394"/>
      <c r="CWL58" s="393"/>
      <c r="CWM58" s="393"/>
      <c r="CWN58" s="395"/>
      <c r="CWO58" s="364" t="s">
        <v>67</v>
      </c>
      <c r="CWP58" s="364"/>
      <c r="CWQ58" s="364"/>
      <c r="CWR58" s="391"/>
      <c r="CWS58" s="391"/>
      <c r="CWT58" s="391"/>
      <c r="CWU58" s="391"/>
      <c r="CWV58" s="392"/>
      <c r="CWW58" s="346"/>
      <c r="CWX58" s="391"/>
      <c r="CWY58" s="393"/>
      <c r="CWZ58" s="394"/>
      <c r="CXA58" s="394"/>
      <c r="CXB58" s="393"/>
      <c r="CXC58" s="393"/>
      <c r="CXD58" s="395"/>
      <c r="CXE58" s="364" t="s">
        <v>67</v>
      </c>
      <c r="CXF58" s="364"/>
      <c r="CXG58" s="364"/>
      <c r="CXH58" s="391"/>
      <c r="CXI58" s="391"/>
      <c r="CXJ58" s="391"/>
      <c r="CXK58" s="391"/>
      <c r="CXL58" s="392"/>
      <c r="CXM58" s="346"/>
      <c r="CXN58" s="391"/>
      <c r="CXO58" s="393"/>
      <c r="CXP58" s="394"/>
      <c r="CXQ58" s="394"/>
      <c r="CXR58" s="393"/>
      <c r="CXS58" s="393"/>
      <c r="CXT58" s="395"/>
      <c r="CXU58" s="364" t="s">
        <v>67</v>
      </c>
      <c r="CXV58" s="364"/>
      <c r="CXW58" s="364"/>
      <c r="CXX58" s="391"/>
      <c r="CXY58" s="391"/>
      <c r="CXZ58" s="391"/>
      <c r="CYA58" s="391"/>
      <c r="CYB58" s="392"/>
      <c r="CYC58" s="346"/>
      <c r="CYD58" s="391"/>
      <c r="CYE58" s="393"/>
      <c r="CYF58" s="394"/>
      <c r="CYG58" s="394"/>
      <c r="CYH58" s="393"/>
      <c r="CYI58" s="393"/>
      <c r="CYJ58" s="395"/>
      <c r="CYK58" s="364" t="s">
        <v>67</v>
      </c>
      <c r="CYL58" s="364"/>
      <c r="CYM58" s="364"/>
      <c r="CYN58" s="391"/>
      <c r="CYO58" s="391"/>
      <c r="CYP58" s="391"/>
      <c r="CYQ58" s="391"/>
      <c r="CYR58" s="392"/>
      <c r="CYS58" s="346"/>
      <c r="CYT58" s="391"/>
      <c r="CYU58" s="393"/>
      <c r="CYV58" s="394"/>
      <c r="CYW58" s="394"/>
      <c r="CYX58" s="393"/>
      <c r="CYY58" s="393"/>
      <c r="CYZ58" s="395"/>
      <c r="CZA58" s="364" t="s">
        <v>67</v>
      </c>
      <c r="CZB58" s="364"/>
      <c r="CZC58" s="364"/>
      <c r="CZD58" s="391"/>
      <c r="CZE58" s="391"/>
      <c r="CZF58" s="391"/>
      <c r="CZG58" s="391"/>
      <c r="CZH58" s="392"/>
      <c r="CZI58" s="346"/>
      <c r="CZJ58" s="391"/>
      <c r="CZK58" s="393"/>
      <c r="CZL58" s="394"/>
      <c r="CZM58" s="394"/>
      <c r="CZN58" s="393"/>
      <c r="CZO58" s="393"/>
      <c r="CZP58" s="395"/>
      <c r="CZQ58" s="364" t="s">
        <v>67</v>
      </c>
      <c r="CZR58" s="364"/>
      <c r="CZS58" s="364"/>
      <c r="CZT58" s="391"/>
      <c r="CZU58" s="391"/>
      <c r="CZV58" s="391"/>
      <c r="CZW58" s="391"/>
      <c r="CZX58" s="392"/>
      <c r="CZY58" s="346"/>
      <c r="CZZ58" s="391"/>
      <c r="DAA58" s="393"/>
      <c r="DAB58" s="394"/>
      <c r="DAC58" s="394"/>
      <c r="DAD58" s="393"/>
      <c r="DAE58" s="393"/>
      <c r="DAF58" s="395"/>
      <c r="DAG58" s="364" t="s">
        <v>67</v>
      </c>
      <c r="DAH58" s="364"/>
      <c r="DAI58" s="364"/>
      <c r="DAJ58" s="391"/>
      <c r="DAK58" s="391"/>
      <c r="DAL58" s="391"/>
      <c r="DAM58" s="391"/>
      <c r="DAN58" s="392"/>
      <c r="DAO58" s="346"/>
      <c r="DAP58" s="391"/>
      <c r="DAQ58" s="393"/>
      <c r="DAR58" s="394"/>
      <c r="DAS58" s="394"/>
      <c r="DAT58" s="393"/>
      <c r="DAU58" s="393"/>
      <c r="DAV58" s="395"/>
      <c r="DAW58" s="364" t="s">
        <v>67</v>
      </c>
      <c r="DAX58" s="364"/>
      <c r="DAY58" s="364"/>
      <c r="DAZ58" s="391"/>
      <c r="DBA58" s="391"/>
      <c r="DBB58" s="391"/>
      <c r="DBC58" s="391"/>
      <c r="DBD58" s="392"/>
      <c r="DBE58" s="346"/>
      <c r="DBF58" s="391"/>
      <c r="DBG58" s="393"/>
      <c r="DBH58" s="394"/>
      <c r="DBI58" s="394"/>
      <c r="DBJ58" s="393"/>
      <c r="DBK58" s="393"/>
      <c r="DBL58" s="395"/>
      <c r="DBM58" s="364" t="s">
        <v>67</v>
      </c>
      <c r="DBN58" s="364"/>
      <c r="DBO58" s="364"/>
      <c r="DBP58" s="391"/>
      <c r="DBQ58" s="391"/>
      <c r="DBR58" s="391"/>
      <c r="DBS58" s="391"/>
      <c r="DBT58" s="392"/>
      <c r="DBU58" s="346"/>
      <c r="DBV58" s="391"/>
      <c r="DBW58" s="393"/>
      <c r="DBX58" s="394"/>
      <c r="DBY58" s="394"/>
      <c r="DBZ58" s="393"/>
      <c r="DCA58" s="393"/>
      <c r="DCB58" s="395"/>
      <c r="DCC58" s="364" t="s">
        <v>67</v>
      </c>
      <c r="DCD58" s="364"/>
      <c r="DCE58" s="364"/>
      <c r="DCF58" s="391"/>
      <c r="DCG58" s="391"/>
      <c r="DCH58" s="391"/>
      <c r="DCI58" s="391"/>
      <c r="DCJ58" s="392"/>
      <c r="DCK58" s="346"/>
      <c r="DCL58" s="391"/>
      <c r="DCM58" s="393"/>
      <c r="DCN58" s="394"/>
      <c r="DCO58" s="394"/>
      <c r="DCP58" s="393"/>
      <c r="DCQ58" s="393"/>
      <c r="DCR58" s="395"/>
      <c r="DCS58" s="364" t="s">
        <v>67</v>
      </c>
      <c r="DCT58" s="364"/>
      <c r="DCU58" s="364"/>
      <c r="DCV58" s="391"/>
      <c r="DCW58" s="391"/>
      <c r="DCX58" s="391"/>
      <c r="DCY58" s="391"/>
      <c r="DCZ58" s="392"/>
      <c r="DDA58" s="346"/>
      <c r="DDB58" s="391"/>
      <c r="DDC58" s="393"/>
      <c r="DDD58" s="394"/>
      <c r="DDE58" s="394"/>
      <c r="DDF58" s="393"/>
      <c r="DDG58" s="393"/>
      <c r="DDH58" s="395"/>
      <c r="DDI58" s="364" t="s">
        <v>67</v>
      </c>
      <c r="DDJ58" s="364"/>
      <c r="DDK58" s="364"/>
      <c r="DDL58" s="391"/>
      <c r="DDM58" s="391"/>
      <c r="DDN58" s="391"/>
      <c r="DDO58" s="391"/>
      <c r="DDP58" s="392"/>
      <c r="DDQ58" s="346"/>
      <c r="DDR58" s="391"/>
      <c r="DDS58" s="393"/>
      <c r="DDT58" s="394"/>
      <c r="DDU58" s="394"/>
      <c r="DDV58" s="393"/>
      <c r="DDW58" s="393"/>
      <c r="DDX58" s="395"/>
      <c r="DDY58" s="364" t="s">
        <v>67</v>
      </c>
      <c r="DDZ58" s="364"/>
      <c r="DEA58" s="364"/>
      <c r="DEB58" s="391"/>
      <c r="DEC58" s="391"/>
      <c r="DED58" s="391"/>
      <c r="DEE58" s="391"/>
      <c r="DEF58" s="392"/>
      <c r="DEG58" s="346"/>
      <c r="DEH58" s="391"/>
      <c r="DEI58" s="393"/>
      <c r="DEJ58" s="394"/>
      <c r="DEK58" s="394"/>
      <c r="DEL58" s="393"/>
      <c r="DEM58" s="393"/>
      <c r="DEN58" s="395"/>
      <c r="DEO58" s="364" t="s">
        <v>67</v>
      </c>
      <c r="DEP58" s="364"/>
      <c r="DEQ58" s="364"/>
      <c r="DER58" s="391"/>
      <c r="DES58" s="391"/>
      <c r="DET58" s="391"/>
      <c r="DEU58" s="391"/>
      <c r="DEV58" s="392"/>
      <c r="DEW58" s="346"/>
      <c r="DEX58" s="391"/>
      <c r="DEY58" s="393"/>
      <c r="DEZ58" s="394"/>
      <c r="DFA58" s="394"/>
      <c r="DFB58" s="393"/>
      <c r="DFC58" s="393"/>
      <c r="DFD58" s="395"/>
      <c r="DFE58" s="364" t="s">
        <v>67</v>
      </c>
      <c r="DFF58" s="364"/>
      <c r="DFG58" s="364"/>
      <c r="DFH58" s="391"/>
      <c r="DFI58" s="391"/>
      <c r="DFJ58" s="391"/>
      <c r="DFK58" s="391"/>
      <c r="DFL58" s="392"/>
      <c r="DFM58" s="346"/>
      <c r="DFN58" s="391"/>
      <c r="DFO58" s="393"/>
      <c r="DFP58" s="394"/>
      <c r="DFQ58" s="394"/>
      <c r="DFR58" s="393"/>
      <c r="DFS58" s="393"/>
      <c r="DFT58" s="395"/>
      <c r="DFU58" s="364" t="s">
        <v>67</v>
      </c>
      <c r="DFV58" s="364"/>
      <c r="DFW58" s="364"/>
      <c r="DFX58" s="391"/>
      <c r="DFY58" s="391"/>
      <c r="DFZ58" s="391"/>
      <c r="DGA58" s="391"/>
      <c r="DGB58" s="392"/>
      <c r="DGC58" s="346"/>
      <c r="DGD58" s="391"/>
      <c r="DGE58" s="393"/>
      <c r="DGF58" s="394"/>
      <c r="DGG58" s="394"/>
      <c r="DGH58" s="393"/>
      <c r="DGI58" s="393"/>
      <c r="DGJ58" s="395"/>
      <c r="DGK58" s="364" t="s">
        <v>67</v>
      </c>
      <c r="DGL58" s="364"/>
      <c r="DGM58" s="364"/>
      <c r="DGN58" s="391"/>
      <c r="DGO58" s="391"/>
      <c r="DGP58" s="391"/>
      <c r="DGQ58" s="391"/>
      <c r="DGR58" s="392"/>
      <c r="DGS58" s="346"/>
      <c r="DGT58" s="391"/>
      <c r="DGU58" s="393"/>
      <c r="DGV58" s="394"/>
      <c r="DGW58" s="394"/>
      <c r="DGX58" s="393"/>
      <c r="DGY58" s="393"/>
      <c r="DGZ58" s="395"/>
      <c r="DHA58" s="364" t="s">
        <v>67</v>
      </c>
      <c r="DHB58" s="364"/>
      <c r="DHC58" s="364"/>
      <c r="DHD58" s="391"/>
      <c r="DHE58" s="391"/>
      <c r="DHF58" s="391"/>
      <c r="DHG58" s="391"/>
      <c r="DHH58" s="392"/>
      <c r="DHI58" s="346"/>
      <c r="DHJ58" s="391"/>
      <c r="DHK58" s="393"/>
      <c r="DHL58" s="394"/>
      <c r="DHM58" s="394"/>
      <c r="DHN58" s="393"/>
      <c r="DHO58" s="393"/>
      <c r="DHP58" s="395"/>
      <c r="DHQ58" s="364" t="s">
        <v>67</v>
      </c>
      <c r="DHR58" s="364"/>
      <c r="DHS58" s="364"/>
      <c r="DHT58" s="391"/>
      <c r="DHU58" s="391"/>
      <c r="DHV58" s="391"/>
      <c r="DHW58" s="391"/>
      <c r="DHX58" s="392"/>
      <c r="DHY58" s="346"/>
      <c r="DHZ58" s="391"/>
      <c r="DIA58" s="393"/>
      <c r="DIB58" s="394"/>
      <c r="DIC58" s="394"/>
      <c r="DID58" s="393"/>
      <c r="DIE58" s="393"/>
      <c r="DIF58" s="395"/>
      <c r="DIG58" s="364" t="s">
        <v>67</v>
      </c>
      <c r="DIH58" s="364"/>
      <c r="DII58" s="364"/>
      <c r="DIJ58" s="391"/>
      <c r="DIK58" s="391"/>
      <c r="DIL58" s="391"/>
      <c r="DIM58" s="391"/>
      <c r="DIN58" s="392"/>
      <c r="DIO58" s="346"/>
      <c r="DIP58" s="391"/>
      <c r="DIQ58" s="393"/>
      <c r="DIR58" s="394"/>
      <c r="DIS58" s="394"/>
      <c r="DIT58" s="393"/>
      <c r="DIU58" s="393"/>
      <c r="DIV58" s="395"/>
      <c r="DIW58" s="364" t="s">
        <v>67</v>
      </c>
      <c r="DIX58" s="364"/>
      <c r="DIY58" s="364"/>
      <c r="DIZ58" s="391"/>
      <c r="DJA58" s="391"/>
      <c r="DJB58" s="391"/>
      <c r="DJC58" s="391"/>
      <c r="DJD58" s="392"/>
      <c r="DJE58" s="346"/>
      <c r="DJF58" s="391"/>
      <c r="DJG58" s="393"/>
      <c r="DJH58" s="394"/>
      <c r="DJI58" s="394"/>
      <c r="DJJ58" s="393"/>
      <c r="DJK58" s="393"/>
      <c r="DJL58" s="395"/>
      <c r="DJM58" s="364" t="s">
        <v>67</v>
      </c>
      <c r="DJN58" s="364"/>
      <c r="DJO58" s="364"/>
      <c r="DJP58" s="391"/>
      <c r="DJQ58" s="391"/>
      <c r="DJR58" s="391"/>
      <c r="DJS58" s="391"/>
      <c r="DJT58" s="392"/>
      <c r="DJU58" s="346"/>
      <c r="DJV58" s="391"/>
      <c r="DJW58" s="393"/>
      <c r="DJX58" s="394"/>
      <c r="DJY58" s="394"/>
      <c r="DJZ58" s="393"/>
      <c r="DKA58" s="393"/>
      <c r="DKB58" s="395"/>
      <c r="DKC58" s="364" t="s">
        <v>67</v>
      </c>
      <c r="DKD58" s="364"/>
      <c r="DKE58" s="364"/>
      <c r="DKF58" s="391"/>
      <c r="DKG58" s="391"/>
      <c r="DKH58" s="391"/>
      <c r="DKI58" s="391"/>
      <c r="DKJ58" s="392"/>
      <c r="DKK58" s="346"/>
      <c r="DKL58" s="391"/>
      <c r="DKM58" s="393"/>
      <c r="DKN58" s="394"/>
      <c r="DKO58" s="394"/>
      <c r="DKP58" s="393"/>
      <c r="DKQ58" s="393"/>
      <c r="DKR58" s="395"/>
      <c r="DKS58" s="364" t="s">
        <v>67</v>
      </c>
      <c r="DKT58" s="364"/>
      <c r="DKU58" s="364"/>
      <c r="DKV58" s="391"/>
      <c r="DKW58" s="391"/>
      <c r="DKX58" s="391"/>
      <c r="DKY58" s="391"/>
      <c r="DKZ58" s="392"/>
      <c r="DLA58" s="346"/>
      <c r="DLB58" s="391"/>
      <c r="DLC58" s="393"/>
      <c r="DLD58" s="394"/>
      <c r="DLE58" s="394"/>
      <c r="DLF58" s="393"/>
      <c r="DLG58" s="393"/>
      <c r="DLH58" s="395"/>
      <c r="DLI58" s="364" t="s">
        <v>67</v>
      </c>
      <c r="DLJ58" s="364"/>
      <c r="DLK58" s="364"/>
      <c r="DLL58" s="391"/>
      <c r="DLM58" s="391"/>
      <c r="DLN58" s="391"/>
      <c r="DLO58" s="391"/>
      <c r="DLP58" s="392"/>
      <c r="DLQ58" s="346"/>
      <c r="DLR58" s="391"/>
      <c r="DLS58" s="393"/>
      <c r="DLT58" s="394"/>
      <c r="DLU58" s="394"/>
      <c r="DLV58" s="393"/>
      <c r="DLW58" s="393"/>
      <c r="DLX58" s="395"/>
      <c r="DLY58" s="364" t="s">
        <v>67</v>
      </c>
      <c r="DLZ58" s="364"/>
      <c r="DMA58" s="364"/>
      <c r="DMB58" s="391"/>
      <c r="DMC58" s="391"/>
      <c r="DMD58" s="391"/>
      <c r="DME58" s="391"/>
      <c r="DMF58" s="392"/>
      <c r="DMG58" s="346"/>
      <c r="DMH58" s="391"/>
      <c r="DMI58" s="393"/>
      <c r="DMJ58" s="394"/>
      <c r="DMK58" s="394"/>
      <c r="DML58" s="393"/>
      <c r="DMM58" s="393"/>
      <c r="DMN58" s="395"/>
      <c r="DMO58" s="364" t="s">
        <v>67</v>
      </c>
      <c r="DMP58" s="364"/>
      <c r="DMQ58" s="364"/>
      <c r="DMR58" s="391"/>
      <c r="DMS58" s="391"/>
      <c r="DMT58" s="391"/>
      <c r="DMU58" s="391"/>
      <c r="DMV58" s="392"/>
      <c r="DMW58" s="346"/>
      <c r="DMX58" s="391"/>
      <c r="DMY58" s="393"/>
      <c r="DMZ58" s="394"/>
      <c r="DNA58" s="394"/>
      <c r="DNB58" s="393"/>
      <c r="DNC58" s="393"/>
      <c r="DND58" s="395"/>
      <c r="DNE58" s="364" t="s">
        <v>67</v>
      </c>
      <c r="DNF58" s="364"/>
      <c r="DNG58" s="364"/>
      <c r="DNH58" s="391"/>
      <c r="DNI58" s="391"/>
      <c r="DNJ58" s="391"/>
      <c r="DNK58" s="391"/>
      <c r="DNL58" s="392"/>
      <c r="DNM58" s="346"/>
      <c r="DNN58" s="391"/>
      <c r="DNO58" s="393"/>
      <c r="DNP58" s="394"/>
      <c r="DNQ58" s="394"/>
      <c r="DNR58" s="393"/>
      <c r="DNS58" s="393"/>
      <c r="DNT58" s="395"/>
      <c r="DNU58" s="364" t="s">
        <v>67</v>
      </c>
      <c r="DNV58" s="364"/>
      <c r="DNW58" s="364"/>
      <c r="DNX58" s="391"/>
      <c r="DNY58" s="391"/>
      <c r="DNZ58" s="391"/>
      <c r="DOA58" s="391"/>
      <c r="DOB58" s="392"/>
      <c r="DOC58" s="346"/>
      <c r="DOD58" s="391"/>
      <c r="DOE58" s="393"/>
      <c r="DOF58" s="394"/>
      <c r="DOG58" s="394"/>
      <c r="DOH58" s="393"/>
      <c r="DOI58" s="393"/>
      <c r="DOJ58" s="395"/>
      <c r="DOK58" s="364" t="s">
        <v>67</v>
      </c>
      <c r="DOL58" s="364"/>
      <c r="DOM58" s="364"/>
      <c r="DON58" s="391"/>
      <c r="DOO58" s="391"/>
      <c r="DOP58" s="391"/>
      <c r="DOQ58" s="391"/>
      <c r="DOR58" s="392"/>
      <c r="DOS58" s="346"/>
      <c r="DOT58" s="391"/>
      <c r="DOU58" s="393"/>
      <c r="DOV58" s="394"/>
      <c r="DOW58" s="394"/>
      <c r="DOX58" s="393"/>
      <c r="DOY58" s="393"/>
      <c r="DOZ58" s="395"/>
      <c r="DPA58" s="364" t="s">
        <v>67</v>
      </c>
      <c r="DPB58" s="364"/>
      <c r="DPC58" s="364"/>
      <c r="DPD58" s="391"/>
      <c r="DPE58" s="391"/>
      <c r="DPF58" s="391"/>
      <c r="DPG58" s="391"/>
      <c r="DPH58" s="392"/>
      <c r="DPI58" s="346"/>
      <c r="DPJ58" s="391"/>
      <c r="DPK58" s="393"/>
      <c r="DPL58" s="394"/>
      <c r="DPM58" s="394"/>
      <c r="DPN58" s="393"/>
      <c r="DPO58" s="393"/>
      <c r="DPP58" s="395"/>
      <c r="DPQ58" s="364" t="s">
        <v>67</v>
      </c>
      <c r="DPR58" s="364"/>
      <c r="DPS58" s="364"/>
      <c r="DPT58" s="391"/>
      <c r="DPU58" s="391"/>
      <c r="DPV58" s="391"/>
      <c r="DPW58" s="391"/>
      <c r="DPX58" s="392"/>
      <c r="DPY58" s="346"/>
      <c r="DPZ58" s="391"/>
      <c r="DQA58" s="393"/>
      <c r="DQB58" s="394"/>
      <c r="DQC58" s="394"/>
      <c r="DQD58" s="393"/>
      <c r="DQE58" s="393"/>
      <c r="DQF58" s="395"/>
      <c r="DQG58" s="364" t="s">
        <v>67</v>
      </c>
      <c r="DQH58" s="364"/>
      <c r="DQI58" s="364"/>
      <c r="DQJ58" s="391"/>
      <c r="DQK58" s="391"/>
      <c r="DQL58" s="391"/>
      <c r="DQM58" s="391"/>
      <c r="DQN58" s="392"/>
      <c r="DQO58" s="346"/>
      <c r="DQP58" s="391"/>
      <c r="DQQ58" s="393"/>
      <c r="DQR58" s="394"/>
      <c r="DQS58" s="394"/>
      <c r="DQT58" s="393"/>
      <c r="DQU58" s="393"/>
      <c r="DQV58" s="395"/>
      <c r="DQW58" s="364" t="s">
        <v>67</v>
      </c>
      <c r="DQX58" s="364"/>
      <c r="DQY58" s="364"/>
      <c r="DQZ58" s="391"/>
      <c r="DRA58" s="391"/>
      <c r="DRB58" s="391"/>
      <c r="DRC58" s="391"/>
      <c r="DRD58" s="392"/>
      <c r="DRE58" s="346"/>
      <c r="DRF58" s="391"/>
      <c r="DRG58" s="393"/>
      <c r="DRH58" s="394"/>
      <c r="DRI58" s="394"/>
      <c r="DRJ58" s="393"/>
      <c r="DRK58" s="393"/>
      <c r="DRL58" s="395"/>
      <c r="DRM58" s="364" t="s">
        <v>67</v>
      </c>
      <c r="DRN58" s="364"/>
      <c r="DRO58" s="364"/>
      <c r="DRP58" s="391"/>
      <c r="DRQ58" s="391"/>
      <c r="DRR58" s="391"/>
      <c r="DRS58" s="391"/>
      <c r="DRT58" s="392"/>
      <c r="DRU58" s="346"/>
      <c r="DRV58" s="391"/>
      <c r="DRW58" s="393"/>
      <c r="DRX58" s="394"/>
      <c r="DRY58" s="394"/>
      <c r="DRZ58" s="393"/>
      <c r="DSA58" s="393"/>
      <c r="DSB58" s="395"/>
      <c r="DSC58" s="364" t="s">
        <v>67</v>
      </c>
      <c r="DSD58" s="364"/>
      <c r="DSE58" s="364"/>
      <c r="DSF58" s="391"/>
      <c r="DSG58" s="391"/>
      <c r="DSH58" s="391"/>
      <c r="DSI58" s="391"/>
      <c r="DSJ58" s="392"/>
      <c r="DSK58" s="346"/>
      <c r="DSL58" s="391"/>
      <c r="DSM58" s="393"/>
      <c r="DSN58" s="394"/>
      <c r="DSO58" s="394"/>
      <c r="DSP58" s="393"/>
      <c r="DSQ58" s="393"/>
      <c r="DSR58" s="395"/>
      <c r="DSS58" s="364" t="s">
        <v>67</v>
      </c>
      <c r="DST58" s="364"/>
      <c r="DSU58" s="364"/>
      <c r="DSV58" s="391"/>
      <c r="DSW58" s="391"/>
      <c r="DSX58" s="391"/>
      <c r="DSY58" s="391"/>
      <c r="DSZ58" s="392"/>
      <c r="DTA58" s="346"/>
      <c r="DTB58" s="391"/>
      <c r="DTC58" s="393"/>
      <c r="DTD58" s="394"/>
      <c r="DTE58" s="394"/>
      <c r="DTF58" s="393"/>
      <c r="DTG58" s="393"/>
      <c r="DTH58" s="395"/>
      <c r="DTI58" s="364" t="s">
        <v>67</v>
      </c>
      <c r="DTJ58" s="364"/>
      <c r="DTK58" s="364"/>
      <c r="DTL58" s="391"/>
      <c r="DTM58" s="391"/>
      <c r="DTN58" s="391"/>
      <c r="DTO58" s="391"/>
      <c r="DTP58" s="392"/>
      <c r="DTQ58" s="346"/>
      <c r="DTR58" s="391"/>
      <c r="DTS58" s="393"/>
      <c r="DTT58" s="394"/>
      <c r="DTU58" s="394"/>
      <c r="DTV58" s="393"/>
      <c r="DTW58" s="393"/>
      <c r="DTX58" s="395"/>
      <c r="DTY58" s="364" t="s">
        <v>67</v>
      </c>
      <c r="DTZ58" s="364"/>
      <c r="DUA58" s="364"/>
      <c r="DUB58" s="391"/>
      <c r="DUC58" s="391"/>
      <c r="DUD58" s="391"/>
      <c r="DUE58" s="391"/>
      <c r="DUF58" s="392"/>
      <c r="DUG58" s="346"/>
      <c r="DUH58" s="391"/>
      <c r="DUI58" s="393"/>
      <c r="DUJ58" s="394"/>
      <c r="DUK58" s="394"/>
      <c r="DUL58" s="393"/>
      <c r="DUM58" s="393"/>
      <c r="DUN58" s="395"/>
      <c r="DUO58" s="364" t="s">
        <v>67</v>
      </c>
      <c r="DUP58" s="364"/>
      <c r="DUQ58" s="364"/>
      <c r="DUR58" s="391"/>
      <c r="DUS58" s="391"/>
      <c r="DUT58" s="391"/>
      <c r="DUU58" s="391"/>
      <c r="DUV58" s="392"/>
      <c r="DUW58" s="346"/>
      <c r="DUX58" s="391"/>
      <c r="DUY58" s="393"/>
      <c r="DUZ58" s="394"/>
      <c r="DVA58" s="394"/>
      <c r="DVB58" s="393"/>
      <c r="DVC58" s="393"/>
      <c r="DVD58" s="395"/>
      <c r="DVE58" s="364" t="s">
        <v>67</v>
      </c>
      <c r="DVF58" s="364"/>
      <c r="DVG58" s="364"/>
      <c r="DVH58" s="391"/>
      <c r="DVI58" s="391"/>
      <c r="DVJ58" s="391"/>
      <c r="DVK58" s="391"/>
      <c r="DVL58" s="392"/>
      <c r="DVM58" s="346"/>
      <c r="DVN58" s="391"/>
      <c r="DVO58" s="393"/>
      <c r="DVP58" s="394"/>
      <c r="DVQ58" s="394"/>
      <c r="DVR58" s="393"/>
      <c r="DVS58" s="393"/>
      <c r="DVT58" s="395"/>
      <c r="DVU58" s="364" t="s">
        <v>67</v>
      </c>
      <c r="DVV58" s="364"/>
      <c r="DVW58" s="364"/>
      <c r="DVX58" s="391"/>
      <c r="DVY58" s="391"/>
      <c r="DVZ58" s="391"/>
      <c r="DWA58" s="391"/>
      <c r="DWB58" s="392"/>
      <c r="DWC58" s="346"/>
      <c r="DWD58" s="391"/>
      <c r="DWE58" s="393"/>
      <c r="DWF58" s="394"/>
      <c r="DWG58" s="394"/>
      <c r="DWH58" s="393"/>
      <c r="DWI58" s="393"/>
      <c r="DWJ58" s="395"/>
      <c r="DWK58" s="364" t="s">
        <v>67</v>
      </c>
      <c r="DWL58" s="364"/>
      <c r="DWM58" s="364"/>
      <c r="DWN58" s="391"/>
      <c r="DWO58" s="391"/>
      <c r="DWP58" s="391"/>
      <c r="DWQ58" s="391"/>
      <c r="DWR58" s="392"/>
      <c r="DWS58" s="346"/>
      <c r="DWT58" s="391"/>
      <c r="DWU58" s="393"/>
      <c r="DWV58" s="394"/>
      <c r="DWW58" s="394"/>
      <c r="DWX58" s="393"/>
      <c r="DWY58" s="393"/>
      <c r="DWZ58" s="395"/>
      <c r="DXA58" s="364" t="s">
        <v>67</v>
      </c>
      <c r="DXB58" s="364"/>
      <c r="DXC58" s="364"/>
      <c r="DXD58" s="391"/>
      <c r="DXE58" s="391"/>
      <c r="DXF58" s="391"/>
      <c r="DXG58" s="391"/>
      <c r="DXH58" s="392"/>
      <c r="DXI58" s="346"/>
      <c r="DXJ58" s="391"/>
      <c r="DXK58" s="393"/>
      <c r="DXL58" s="394"/>
      <c r="DXM58" s="394"/>
      <c r="DXN58" s="393"/>
      <c r="DXO58" s="393"/>
      <c r="DXP58" s="395"/>
      <c r="DXQ58" s="364" t="s">
        <v>67</v>
      </c>
      <c r="DXR58" s="364"/>
      <c r="DXS58" s="364"/>
      <c r="DXT58" s="391"/>
      <c r="DXU58" s="391"/>
      <c r="DXV58" s="391"/>
      <c r="DXW58" s="391"/>
      <c r="DXX58" s="392"/>
      <c r="DXY58" s="346"/>
      <c r="DXZ58" s="391"/>
      <c r="DYA58" s="393"/>
      <c r="DYB58" s="394"/>
      <c r="DYC58" s="394"/>
      <c r="DYD58" s="393"/>
      <c r="DYE58" s="393"/>
      <c r="DYF58" s="395"/>
      <c r="DYG58" s="364" t="s">
        <v>67</v>
      </c>
      <c r="DYH58" s="364"/>
      <c r="DYI58" s="364"/>
      <c r="DYJ58" s="391"/>
      <c r="DYK58" s="391"/>
      <c r="DYL58" s="391"/>
      <c r="DYM58" s="391"/>
      <c r="DYN58" s="392"/>
      <c r="DYO58" s="346"/>
      <c r="DYP58" s="391"/>
      <c r="DYQ58" s="393"/>
      <c r="DYR58" s="394"/>
      <c r="DYS58" s="394"/>
      <c r="DYT58" s="393"/>
      <c r="DYU58" s="393"/>
      <c r="DYV58" s="395"/>
      <c r="DYW58" s="364" t="s">
        <v>67</v>
      </c>
      <c r="DYX58" s="364"/>
      <c r="DYY58" s="364"/>
      <c r="DYZ58" s="391"/>
      <c r="DZA58" s="391"/>
      <c r="DZB58" s="391"/>
      <c r="DZC58" s="391"/>
      <c r="DZD58" s="392"/>
      <c r="DZE58" s="346"/>
      <c r="DZF58" s="391"/>
      <c r="DZG58" s="393"/>
      <c r="DZH58" s="394"/>
      <c r="DZI58" s="394"/>
      <c r="DZJ58" s="393"/>
      <c r="DZK58" s="393"/>
      <c r="DZL58" s="395"/>
      <c r="DZM58" s="364" t="s">
        <v>67</v>
      </c>
      <c r="DZN58" s="364"/>
      <c r="DZO58" s="364"/>
      <c r="DZP58" s="391"/>
      <c r="DZQ58" s="391"/>
      <c r="DZR58" s="391"/>
      <c r="DZS58" s="391"/>
      <c r="DZT58" s="392"/>
      <c r="DZU58" s="346"/>
      <c r="DZV58" s="391"/>
      <c r="DZW58" s="393"/>
      <c r="DZX58" s="394"/>
      <c r="DZY58" s="394"/>
      <c r="DZZ58" s="393"/>
      <c r="EAA58" s="393"/>
      <c r="EAB58" s="395"/>
      <c r="EAC58" s="364" t="s">
        <v>67</v>
      </c>
      <c r="EAD58" s="364"/>
      <c r="EAE58" s="364"/>
      <c r="EAF58" s="391"/>
      <c r="EAG58" s="391"/>
      <c r="EAH58" s="391"/>
      <c r="EAI58" s="391"/>
      <c r="EAJ58" s="392"/>
      <c r="EAK58" s="346"/>
      <c r="EAL58" s="391"/>
      <c r="EAM58" s="393"/>
      <c r="EAN58" s="394"/>
      <c r="EAO58" s="394"/>
      <c r="EAP58" s="393"/>
      <c r="EAQ58" s="393"/>
      <c r="EAR58" s="395"/>
      <c r="EAS58" s="364" t="s">
        <v>67</v>
      </c>
      <c r="EAT58" s="364"/>
      <c r="EAU58" s="364"/>
      <c r="EAV58" s="391"/>
      <c r="EAW58" s="391"/>
      <c r="EAX58" s="391"/>
      <c r="EAY58" s="391"/>
      <c r="EAZ58" s="392"/>
      <c r="EBA58" s="346"/>
      <c r="EBB58" s="391"/>
      <c r="EBC58" s="393"/>
      <c r="EBD58" s="394"/>
      <c r="EBE58" s="394"/>
      <c r="EBF58" s="393"/>
      <c r="EBG58" s="393"/>
      <c r="EBH58" s="395"/>
      <c r="EBI58" s="364" t="s">
        <v>67</v>
      </c>
      <c r="EBJ58" s="364"/>
      <c r="EBK58" s="364"/>
      <c r="EBL58" s="391"/>
      <c r="EBM58" s="391"/>
      <c r="EBN58" s="391"/>
      <c r="EBO58" s="391"/>
      <c r="EBP58" s="392"/>
      <c r="EBQ58" s="346"/>
      <c r="EBR58" s="391"/>
      <c r="EBS58" s="393"/>
      <c r="EBT58" s="394"/>
      <c r="EBU58" s="394"/>
      <c r="EBV58" s="393"/>
      <c r="EBW58" s="393"/>
      <c r="EBX58" s="395"/>
      <c r="EBY58" s="364" t="s">
        <v>67</v>
      </c>
      <c r="EBZ58" s="364"/>
      <c r="ECA58" s="364"/>
      <c r="ECB58" s="391"/>
      <c r="ECC58" s="391"/>
      <c r="ECD58" s="391"/>
      <c r="ECE58" s="391"/>
      <c r="ECF58" s="392"/>
      <c r="ECG58" s="346"/>
      <c r="ECH58" s="391"/>
      <c r="ECI58" s="393"/>
      <c r="ECJ58" s="394"/>
      <c r="ECK58" s="394"/>
      <c r="ECL58" s="393"/>
      <c r="ECM58" s="393"/>
      <c r="ECN58" s="395"/>
      <c r="ECO58" s="364" t="s">
        <v>67</v>
      </c>
      <c r="ECP58" s="364"/>
      <c r="ECQ58" s="364"/>
      <c r="ECR58" s="391"/>
      <c r="ECS58" s="391"/>
      <c r="ECT58" s="391"/>
      <c r="ECU58" s="391"/>
      <c r="ECV58" s="392"/>
      <c r="ECW58" s="346"/>
      <c r="ECX58" s="391"/>
      <c r="ECY58" s="393"/>
      <c r="ECZ58" s="394"/>
      <c r="EDA58" s="394"/>
      <c r="EDB58" s="393"/>
      <c r="EDC58" s="393"/>
      <c r="EDD58" s="395"/>
      <c r="EDE58" s="364" t="s">
        <v>67</v>
      </c>
      <c r="EDF58" s="364"/>
      <c r="EDG58" s="364"/>
      <c r="EDH58" s="391"/>
      <c r="EDI58" s="391"/>
      <c r="EDJ58" s="391"/>
      <c r="EDK58" s="391"/>
      <c r="EDL58" s="392"/>
      <c r="EDM58" s="346"/>
      <c r="EDN58" s="391"/>
      <c r="EDO58" s="393"/>
      <c r="EDP58" s="394"/>
      <c r="EDQ58" s="394"/>
      <c r="EDR58" s="393"/>
      <c r="EDS58" s="393"/>
      <c r="EDT58" s="395"/>
      <c r="EDU58" s="364" t="s">
        <v>67</v>
      </c>
      <c r="EDV58" s="364"/>
      <c r="EDW58" s="364"/>
      <c r="EDX58" s="391"/>
      <c r="EDY58" s="391"/>
      <c r="EDZ58" s="391"/>
      <c r="EEA58" s="391"/>
      <c r="EEB58" s="392"/>
      <c r="EEC58" s="346"/>
      <c r="EED58" s="391"/>
      <c r="EEE58" s="393"/>
      <c r="EEF58" s="394"/>
      <c r="EEG58" s="394"/>
      <c r="EEH58" s="393"/>
      <c r="EEI58" s="393"/>
      <c r="EEJ58" s="395"/>
      <c r="EEK58" s="364" t="s">
        <v>67</v>
      </c>
      <c r="EEL58" s="364"/>
      <c r="EEM58" s="364"/>
      <c r="EEN58" s="391"/>
      <c r="EEO58" s="391"/>
      <c r="EEP58" s="391"/>
      <c r="EEQ58" s="391"/>
      <c r="EER58" s="392"/>
      <c r="EES58" s="346"/>
      <c r="EET58" s="391"/>
      <c r="EEU58" s="393"/>
      <c r="EEV58" s="394"/>
      <c r="EEW58" s="394"/>
      <c r="EEX58" s="393"/>
      <c r="EEY58" s="393"/>
      <c r="EEZ58" s="395"/>
      <c r="EFA58" s="364" t="s">
        <v>67</v>
      </c>
      <c r="EFB58" s="364"/>
      <c r="EFC58" s="364"/>
      <c r="EFD58" s="391"/>
      <c r="EFE58" s="391"/>
      <c r="EFF58" s="391"/>
      <c r="EFG58" s="391"/>
      <c r="EFH58" s="392"/>
      <c r="EFI58" s="346"/>
      <c r="EFJ58" s="391"/>
      <c r="EFK58" s="393"/>
      <c r="EFL58" s="394"/>
      <c r="EFM58" s="394"/>
      <c r="EFN58" s="393"/>
      <c r="EFO58" s="393"/>
      <c r="EFP58" s="395"/>
      <c r="EFQ58" s="364" t="s">
        <v>67</v>
      </c>
      <c r="EFR58" s="364"/>
      <c r="EFS58" s="364"/>
      <c r="EFT58" s="391"/>
      <c r="EFU58" s="391"/>
      <c r="EFV58" s="391"/>
      <c r="EFW58" s="391"/>
      <c r="EFX58" s="392"/>
      <c r="EFY58" s="346"/>
      <c r="EFZ58" s="391"/>
      <c r="EGA58" s="393"/>
      <c r="EGB58" s="394"/>
      <c r="EGC58" s="394"/>
      <c r="EGD58" s="393"/>
      <c r="EGE58" s="393"/>
      <c r="EGF58" s="395"/>
      <c r="EGG58" s="364" t="s">
        <v>67</v>
      </c>
      <c r="EGH58" s="364"/>
      <c r="EGI58" s="364"/>
      <c r="EGJ58" s="391"/>
      <c r="EGK58" s="391"/>
      <c r="EGL58" s="391"/>
      <c r="EGM58" s="391"/>
      <c r="EGN58" s="392"/>
      <c r="EGO58" s="346"/>
      <c r="EGP58" s="391"/>
      <c r="EGQ58" s="393"/>
      <c r="EGR58" s="394"/>
      <c r="EGS58" s="394"/>
      <c r="EGT58" s="393"/>
      <c r="EGU58" s="393"/>
      <c r="EGV58" s="395"/>
      <c r="EGW58" s="364" t="s">
        <v>67</v>
      </c>
      <c r="EGX58" s="364"/>
      <c r="EGY58" s="364"/>
      <c r="EGZ58" s="391"/>
      <c r="EHA58" s="391"/>
      <c r="EHB58" s="391"/>
      <c r="EHC58" s="391"/>
      <c r="EHD58" s="392"/>
      <c r="EHE58" s="346"/>
      <c r="EHF58" s="391"/>
      <c r="EHG58" s="393"/>
      <c r="EHH58" s="394"/>
      <c r="EHI58" s="394"/>
      <c r="EHJ58" s="393"/>
      <c r="EHK58" s="393"/>
      <c r="EHL58" s="395"/>
      <c r="EHM58" s="364" t="s">
        <v>67</v>
      </c>
      <c r="EHN58" s="364"/>
      <c r="EHO58" s="364"/>
      <c r="EHP58" s="391"/>
      <c r="EHQ58" s="391"/>
      <c r="EHR58" s="391"/>
      <c r="EHS58" s="391"/>
      <c r="EHT58" s="392"/>
      <c r="EHU58" s="346"/>
      <c r="EHV58" s="391"/>
      <c r="EHW58" s="393"/>
      <c r="EHX58" s="394"/>
      <c r="EHY58" s="394"/>
      <c r="EHZ58" s="393"/>
      <c r="EIA58" s="393"/>
      <c r="EIB58" s="395"/>
      <c r="EIC58" s="364" t="s">
        <v>67</v>
      </c>
      <c r="EID58" s="364"/>
      <c r="EIE58" s="364"/>
      <c r="EIF58" s="391"/>
      <c r="EIG58" s="391"/>
      <c r="EIH58" s="391"/>
      <c r="EII58" s="391"/>
      <c r="EIJ58" s="392"/>
      <c r="EIK58" s="346"/>
      <c r="EIL58" s="391"/>
      <c r="EIM58" s="393"/>
      <c r="EIN58" s="394"/>
      <c r="EIO58" s="394"/>
      <c r="EIP58" s="393"/>
      <c r="EIQ58" s="393"/>
      <c r="EIR58" s="395"/>
      <c r="EIS58" s="364" t="s">
        <v>67</v>
      </c>
      <c r="EIT58" s="364"/>
      <c r="EIU58" s="364"/>
      <c r="EIV58" s="391"/>
      <c r="EIW58" s="391"/>
      <c r="EIX58" s="391"/>
      <c r="EIY58" s="391"/>
      <c r="EIZ58" s="392"/>
      <c r="EJA58" s="346"/>
      <c r="EJB58" s="391"/>
      <c r="EJC58" s="393"/>
      <c r="EJD58" s="394"/>
      <c r="EJE58" s="394"/>
      <c r="EJF58" s="393"/>
      <c r="EJG58" s="393"/>
      <c r="EJH58" s="395"/>
      <c r="EJI58" s="364" t="s">
        <v>67</v>
      </c>
      <c r="EJJ58" s="364"/>
      <c r="EJK58" s="364"/>
      <c r="EJL58" s="391"/>
      <c r="EJM58" s="391"/>
      <c r="EJN58" s="391"/>
      <c r="EJO58" s="391"/>
      <c r="EJP58" s="392"/>
      <c r="EJQ58" s="346"/>
      <c r="EJR58" s="391"/>
      <c r="EJS58" s="393"/>
      <c r="EJT58" s="394"/>
      <c r="EJU58" s="394"/>
      <c r="EJV58" s="393"/>
      <c r="EJW58" s="393"/>
      <c r="EJX58" s="395"/>
      <c r="EJY58" s="364" t="s">
        <v>67</v>
      </c>
      <c r="EJZ58" s="364"/>
      <c r="EKA58" s="364"/>
      <c r="EKB58" s="391"/>
      <c r="EKC58" s="391"/>
      <c r="EKD58" s="391"/>
      <c r="EKE58" s="391"/>
      <c r="EKF58" s="392"/>
      <c r="EKG58" s="346"/>
      <c r="EKH58" s="391"/>
      <c r="EKI58" s="393"/>
      <c r="EKJ58" s="394"/>
      <c r="EKK58" s="394"/>
      <c r="EKL58" s="393"/>
      <c r="EKM58" s="393"/>
      <c r="EKN58" s="395"/>
      <c r="EKO58" s="364" t="s">
        <v>67</v>
      </c>
      <c r="EKP58" s="364"/>
      <c r="EKQ58" s="364"/>
      <c r="EKR58" s="391"/>
      <c r="EKS58" s="391"/>
      <c r="EKT58" s="391"/>
      <c r="EKU58" s="391"/>
      <c r="EKV58" s="392"/>
      <c r="EKW58" s="346"/>
      <c r="EKX58" s="391"/>
      <c r="EKY58" s="393"/>
      <c r="EKZ58" s="394"/>
      <c r="ELA58" s="394"/>
      <c r="ELB58" s="393"/>
      <c r="ELC58" s="393"/>
      <c r="ELD58" s="395"/>
      <c r="ELE58" s="364" t="s">
        <v>67</v>
      </c>
      <c r="ELF58" s="364"/>
      <c r="ELG58" s="364"/>
      <c r="ELH58" s="391"/>
      <c r="ELI58" s="391"/>
      <c r="ELJ58" s="391"/>
      <c r="ELK58" s="391"/>
      <c r="ELL58" s="392"/>
      <c r="ELM58" s="346"/>
      <c r="ELN58" s="391"/>
      <c r="ELO58" s="393"/>
      <c r="ELP58" s="394"/>
      <c r="ELQ58" s="394"/>
      <c r="ELR58" s="393"/>
      <c r="ELS58" s="393"/>
      <c r="ELT58" s="395"/>
      <c r="ELU58" s="364" t="s">
        <v>67</v>
      </c>
      <c r="ELV58" s="364"/>
      <c r="ELW58" s="364"/>
      <c r="ELX58" s="391"/>
      <c r="ELY58" s="391"/>
      <c r="ELZ58" s="391"/>
      <c r="EMA58" s="391"/>
      <c r="EMB58" s="392"/>
      <c r="EMC58" s="346"/>
      <c r="EMD58" s="391"/>
      <c r="EME58" s="393"/>
      <c r="EMF58" s="394"/>
      <c r="EMG58" s="394"/>
      <c r="EMH58" s="393"/>
      <c r="EMI58" s="393"/>
      <c r="EMJ58" s="395"/>
      <c r="EMK58" s="364" t="s">
        <v>67</v>
      </c>
      <c r="EML58" s="364"/>
      <c r="EMM58" s="364"/>
      <c r="EMN58" s="391"/>
      <c r="EMO58" s="391"/>
      <c r="EMP58" s="391"/>
      <c r="EMQ58" s="391"/>
      <c r="EMR58" s="392"/>
      <c r="EMS58" s="346"/>
      <c r="EMT58" s="391"/>
      <c r="EMU58" s="393"/>
      <c r="EMV58" s="394"/>
      <c r="EMW58" s="394"/>
      <c r="EMX58" s="393"/>
      <c r="EMY58" s="393"/>
      <c r="EMZ58" s="395"/>
      <c r="ENA58" s="364" t="s">
        <v>67</v>
      </c>
      <c r="ENB58" s="364"/>
      <c r="ENC58" s="364"/>
      <c r="END58" s="391"/>
      <c r="ENE58" s="391"/>
      <c r="ENF58" s="391"/>
      <c r="ENG58" s="391"/>
      <c r="ENH58" s="392"/>
      <c r="ENI58" s="346"/>
      <c r="ENJ58" s="391"/>
      <c r="ENK58" s="393"/>
      <c r="ENL58" s="394"/>
      <c r="ENM58" s="394"/>
      <c r="ENN58" s="393"/>
      <c r="ENO58" s="393"/>
      <c r="ENP58" s="395"/>
      <c r="ENQ58" s="364" t="s">
        <v>67</v>
      </c>
      <c r="ENR58" s="364"/>
      <c r="ENS58" s="364"/>
      <c r="ENT58" s="391"/>
      <c r="ENU58" s="391"/>
      <c r="ENV58" s="391"/>
      <c r="ENW58" s="391"/>
      <c r="ENX58" s="392"/>
      <c r="ENY58" s="346"/>
      <c r="ENZ58" s="391"/>
      <c r="EOA58" s="393"/>
      <c r="EOB58" s="394"/>
      <c r="EOC58" s="394"/>
      <c r="EOD58" s="393"/>
      <c r="EOE58" s="393"/>
      <c r="EOF58" s="395"/>
      <c r="EOG58" s="364" t="s">
        <v>67</v>
      </c>
      <c r="EOH58" s="364"/>
      <c r="EOI58" s="364"/>
      <c r="EOJ58" s="391"/>
      <c r="EOK58" s="391"/>
      <c r="EOL58" s="391"/>
      <c r="EOM58" s="391"/>
      <c r="EON58" s="392"/>
      <c r="EOO58" s="346"/>
      <c r="EOP58" s="391"/>
      <c r="EOQ58" s="393"/>
      <c r="EOR58" s="394"/>
      <c r="EOS58" s="394"/>
      <c r="EOT58" s="393"/>
      <c r="EOU58" s="393"/>
      <c r="EOV58" s="395"/>
      <c r="EOW58" s="364" t="s">
        <v>67</v>
      </c>
      <c r="EOX58" s="364"/>
      <c r="EOY58" s="364"/>
      <c r="EOZ58" s="391"/>
      <c r="EPA58" s="391"/>
      <c r="EPB58" s="391"/>
      <c r="EPC58" s="391"/>
      <c r="EPD58" s="392"/>
      <c r="EPE58" s="346"/>
      <c r="EPF58" s="391"/>
      <c r="EPG58" s="393"/>
      <c r="EPH58" s="394"/>
      <c r="EPI58" s="394"/>
      <c r="EPJ58" s="393"/>
      <c r="EPK58" s="393"/>
      <c r="EPL58" s="395"/>
      <c r="EPM58" s="364" t="s">
        <v>67</v>
      </c>
      <c r="EPN58" s="364"/>
      <c r="EPO58" s="364"/>
      <c r="EPP58" s="391"/>
      <c r="EPQ58" s="391"/>
      <c r="EPR58" s="391"/>
      <c r="EPS58" s="391"/>
      <c r="EPT58" s="392"/>
      <c r="EPU58" s="346"/>
      <c r="EPV58" s="391"/>
      <c r="EPW58" s="393"/>
      <c r="EPX58" s="394"/>
      <c r="EPY58" s="394"/>
      <c r="EPZ58" s="393"/>
      <c r="EQA58" s="393"/>
      <c r="EQB58" s="395"/>
      <c r="EQC58" s="364" t="s">
        <v>67</v>
      </c>
      <c r="EQD58" s="364"/>
      <c r="EQE58" s="364"/>
      <c r="EQF58" s="391"/>
      <c r="EQG58" s="391"/>
      <c r="EQH58" s="391"/>
      <c r="EQI58" s="391"/>
      <c r="EQJ58" s="392"/>
      <c r="EQK58" s="346"/>
      <c r="EQL58" s="391"/>
      <c r="EQM58" s="393"/>
      <c r="EQN58" s="394"/>
      <c r="EQO58" s="394"/>
      <c r="EQP58" s="393"/>
      <c r="EQQ58" s="393"/>
      <c r="EQR58" s="395"/>
      <c r="EQS58" s="364" t="s">
        <v>67</v>
      </c>
      <c r="EQT58" s="364"/>
      <c r="EQU58" s="364"/>
      <c r="EQV58" s="391"/>
      <c r="EQW58" s="391"/>
      <c r="EQX58" s="391"/>
      <c r="EQY58" s="391"/>
      <c r="EQZ58" s="392"/>
      <c r="ERA58" s="346"/>
      <c r="ERB58" s="391"/>
      <c r="ERC58" s="393"/>
      <c r="ERD58" s="394"/>
      <c r="ERE58" s="394"/>
      <c r="ERF58" s="393"/>
      <c r="ERG58" s="393"/>
      <c r="ERH58" s="395"/>
      <c r="ERI58" s="364" t="s">
        <v>67</v>
      </c>
      <c r="ERJ58" s="364"/>
      <c r="ERK58" s="364"/>
      <c r="ERL58" s="391"/>
      <c r="ERM58" s="391"/>
      <c r="ERN58" s="391"/>
      <c r="ERO58" s="391"/>
      <c r="ERP58" s="392"/>
      <c r="ERQ58" s="346"/>
      <c r="ERR58" s="391"/>
      <c r="ERS58" s="393"/>
      <c r="ERT58" s="394"/>
      <c r="ERU58" s="394"/>
      <c r="ERV58" s="393"/>
      <c r="ERW58" s="393"/>
      <c r="ERX58" s="395"/>
      <c r="ERY58" s="364" t="s">
        <v>67</v>
      </c>
      <c r="ERZ58" s="364"/>
      <c r="ESA58" s="364"/>
      <c r="ESB58" s="391"/>
      <c r="ESC58" s="391"/>
      <c r="ESD58" s="391"/>
      <c r="ESE58" s="391"/>
      <c r="ESF58" s="392"/>
      <c r="ESG58" s="346"/>
      <c r="ESH58" s="391"/>
      <c r="ESI58" s="393"/>
      <c r="ESJ58" s="394"/>
      <c r="ESK58" s="394"/>
      <c r="ESL58" s="393"/>
      <c r="ESM58" s="393"/>
      <c r="ESN58" s="395"/>
      <c r="ESO58" s="364" t="s">
        <v>67</v>
      </c>
      <c r="ESP58" s="364"/>
      <c r="ESQ58" s="364"/>
      <c r="ESR58" s="391"/>
      <c r="ESS58" s="391"/>
      <c r="EST58" s="391"/>
      <c r="ESU58" s="391"/>
      <c r="ESV58" s="392"/>
      <c r="ESW58" s="346"/>
      <c r="ESX58" s="391"/>
      <c r="ESY58" s="393"/>
      <c r="ESZ58" s="394"/>
      <c r="ETA58" s="394"/>
      <c r="ETB58" s="393"/>
      <c r="ETC58" s="393"/>
      <c r="ETD58" s="395"/>
      <c r="ETE58" s="364" t="s">
        <v>67</v>
      </c>
      <c r="ETF58" s="364"/>
      <c r="ETG58" s="364"/>
      <c r="ETH58" s="391"/>
      <c r="ETI58" s="391"/>
      <c r="ETJ58" s="391"/>
      <c r="ETK58" s="391"/>
      <c r="ETL58" s="392"/>
      <c r="ETM58" s="346"/>
      <c r="ETN58" s="391"/>
      <c r="ETO58" s="393"/>
      <c r="ETP58" s="394"/>
      <c r="ETQ58" s="394"/>
      <c r="ETR58" s="393"/>
      <c r="ETS58" s="393"/>
      <c r="ETT58" s="395"/>
      <c r="ETU58" s="364" t="s">
        <v>67</v>
      </c>
      <c r="ETV58" s="364"/>
      <c r="ETW58" s="364"/>
      <c r="ETX58" s="391"/>
      <c r="ETY58" s="391"/>
      <c r="ETZ58" s="391"/>
      <c r="EUA58" s="391"/>
      <c r="EUB58" s="392"/>
      <c r="EUC58" s="346"/>
      <c r="EUD58" s="391"/>
      <c r="EUE58" s="393"/>
      <c r="EUF58" s="394"/>
      <c r="EUG58" s="394"/>
      <c r="EUH58" s="393"/>
      <c r="EUI58" s="393"/>
      <c r="EUJ58" s="395"/>
      <c r="EUK58" s="364" t="s">
        <v>67</v>
      </c>
      <c r="EUL58" s="364"/>
      <c r="EUM58" s="364"/>
      <c r="EUN58" s="391"/>
      <c r="EUO58" s="391"/>
      <c r="EUP58" s="391"/>
      <c r="EUQ58" s="391"/>
      <c r="EUR58" s="392"/>
      <c r="EUS58" s="346"/>
      <c r="EUT58" s="391"/>
      <c r="EUU58" s="393"/>
      <c r="EUV58" s="394"/>
      <c r="EUW58" s="394"/>
      <c r="EUX58" s="393"/>
      <c r="EUY58" s="393"/>
      <c r="EUZ58" s="395"/>
      <c r="EVA58" s="364" t="s">
        <v>67</v>
      </c>
      <c r="EVB58" s="364"/>
      <c r="EVC58" s="364"/>
      <c r="EVD58" s="391"/>
      <c r="EVE58" s="391"/>
      <c r="EVF58" s="391"/>
      <c r="EVG58" s="391"/>
      <c r="EVH58" s="392"/>
      <c r="EVI58" s="346"/>
      <c r="EVJ58" s="391"/>
      <c r="EVK58" s="393"/>
      <c r="EVL58" s="394"/>
      <c r="EVM58" s="394"/>
      <c r="EVN58" s="393"/>
      <c r="EVO58" s="393"/>
      <c r="EVP58" s="395"/>
      <c r="EVQ58" s="364" t="s">
        <v>67</v>
      </c>
      <c r="EVR58" s="364"/>
      <c r="EVS58" s="364"/>
      <c r="EVT58" s="391"/>
      <c r="EVU58" s="391"/>
      <c r="EVV58" s="391"/>
      <c r="EVW58" s="391"/>
      <c r="EVX58" s="392"/>
      <c r="EVY58" s="346"/>
      <c r="EVZ58" s="391"/>
      <c r="EWA58" s="393"/>
      <c r="EWB58" s="394"/>
      <c r="EWC58" s="394"/>
      <c r="EWD58" s="393"/>
      <c r="EWE58" s="393"/>
      <c r="EWF58" s="395"/>
      <c r="EWG58" s="364" t="s">
        <v>67</v>
      </c>
      <c r="EWH58" s="364"/>
      <c r="EWI58" s="364"/>
      <c r="EWJ58" s="391"/>
      <c r="EWK58" s="391"/>
      <c r="EWL58" s="391"/>
      <c r="EWM58" s="391"/>
      <c r="EWN58" s="392"/>
      <c r="EWO58" s="346"/>
      <c r="EWP58" s="391"/>
      <c r="EWQ58" s="393"/>
      <c r="EWR58" s="394"/>
      <c r="EWS58" s="394"/>
      <c r="EWT58" s="393"/>
      <c r="EWU58" s="393"/>
      <c r="EWV58" s="395"/>
      <c r="EWW58" s="364" t="s">
        <v>67</v>
      </c>
      <c r="EWX58" s="364"/>
      <c r="EWY58" s="364"/>
      <c r="EWZ58" s="391"/>
      <c r="EXA58" s="391"/>
      <c r="EXB58" s="391"/>
      <c r="EXC58" s="391"/>
      <c r="EXD58" s="392"/>
      <c r="EXE58" s="346"/>
      <c r="EXF58" s="391"/>
      <c r="EXG58" s="393"/>
      <c r="EXH58" s="394"/>
      <c r="EXI58" s="394"/>
      <c r="EXJ58" s="393"/>
      <c r="EXK58" s="393"/>
      <c r="EXL58" s="395"/>
      <c r="EXM58" s="364" t="s">
        <v>67</v>
      </c>
      <c r="EXN58" s="364"/>
      <c r="EXO58" s="364"/>
      <c r="EXP58" s="391"/>
      <c r="EXQ58" s="391"/>
      <c r="EXR58" s="391"/>
      <c r="EXS58" s="391"/>
      <c r="EXT58" s="392"/>
      <c r="EXU58" s="346"/>
      <c r="EXV58" s="391"/>
      <c r="EXW58" s="393"/>
      <c r="EXX58" s="394"/>
      <c r="EXY58" s="394"/>
      <c r="EXZ58" s="393"/>
      <c r="EYA58" s="393"/>
      <c r="EYB58" s="395"/>
      <c r="EYC58" s="364" t="s">
        <v>67</v>
      </c>
      <c r="EYD58" s="364"/>
      <c r="EYE58" s="364"/>
      <c r="EYF58" s="391"/>
      <c r="EYG58" s="391"/>
      <c r="EYH58" s="391"/>
      <c r="EYI58" s="391"/>
      <c r="EYJ58" s="392"/>
      <c r="EYK58" s="346"/>
      <c r="EYL58" s="391"/>
      <c r="EYM58" s="393"/>
      <c r="EYN58" s="394"/>
      <c r="EYO58" s="394"/>
      <c r="EYP58" s="393"/>
      <c r="EYQ58" s="393"/>
      <c r="EYR58" s="395"/>
      <c r="EYS58" s="364" t="s">
        <v>67</v>
      </c>
      <c r="EYT58" s="364"/>
      <c r="EYU58" s="364"/>
      <c r="EYV58" s="391"/>
      <c r="EYW58" s="391"/>
      <c r="EYX58" s="391"/>
      <c r="EYY58" s="391"/>
      <c r="EYZ58" s="392"/>
      <c r="EZA58" s="346"/>
      <c r="EZB58" s="391"/>
      <c r="EZC58" s="393"/>
      <c r="EZD58" s="394"/>
      <c r="EZE58" s="394"/>
      <c r="EZF58" s="393"/>
      <c r="EZG58" s="393"/>
      <c r="EZH58" s="395"/>
      <c r="EZI58" s="364" t="s">
        <v>67</v>
      </c>
      <c r="EZJ58" s="364"/>
      <c r="EZK58" s="364"/>
      <c r="EZL58" s="391"/>
      <c r="EZM58" s="391"/>
      <c r="EZN58" s="391"/>
      <c r="EZO58" s="391"/>
      <c r="EZP58" s="392"/>
      <c r="EZQ58" s="346"/>
      <c r="EZR58" s="391"/>
      <c r="EZS58" s="393"/>
      <c r="EZT58" s="394"/>
      <c r="EZU58" s="394"/>
      <c r="EZV58" s="393"/>
      <c r="EZW58" s="393"/>
      <c r="EZX58" s="395"/>
      <c r="EZY58" s="364" t="s">
        <v>67</v>
      </c>
      <c r="EZZ58" s="364"/>
      <c r="FAA58" s="364"/>
      <c r="FAB58" s="391"/>
      <c r="FAC58" s="391"/>
      <c r="FAD58" s="391"/>
      <c r="FAE58" s="391"/>
      <c r="FAF58" s="392"/>
      <c r="FAG58" s="346"/>
      <c r="FAH58" s="391"/>
      <c r="FAI58" s="393"/>
      <c r="FAJ58" s="394"/>
      <c r="FAK58" s="394"/>
      <c r="FAL58" s="393"/>
      <c r="FAM58" s="393"/>
      <c r="FAN58" s="395"/>
      <c r="FAO58" s="364" t="s">
        <v>67</v>
      </c>
      <c r="FAP58" s="364"/>
      <c r="FAQ58" s="364"/>
      <c r="FAR58" s="391"/>
      <c r="FAS58" s="391"/>
      <c r="FAT58" s="391"/>
      <c r="FAU58" s="391"/>
      <c r="FAV58" s="392"/>
      <c r="FAW58" s="346"/>
      <c r="FAX58" s="391"/>
      <c r="FAY58" s="393"/>
      <c r="FAZ58" s="394"/>
      <c r="FBA58" s="394"/>
      <c r="FBB58" s="393"/>
      <c r="FBC58" s="393"/>
      <c r="FBD58" s="395"/>
      <c r="FBE58" s="364" t="s">
        <v>67</v>
      </c>
      <c r="FBF58" s="364"/>
      <c r="FBG58" s="364"/>
      <c r="FBH58" s="391"/>
      <c r="FBI58" s="391"/>
      <c r="FBJ58" s="391"/>
      <c r="FBK58" s="391"/>
      <c r="FBL58" s="392"/>
      <c r="FBM58" s="346"/>
      <c r="FBN58" s="391"/>
      <c r="FBO58" s="393"/>
      <c r="FBP58" s="394"/>
      <c r="FBQ58" s="394"/>
      <c r="FBR58" s="393"/>
      <c r="FBS58" s="393"/>
      <c r="FBT58" s="395"/>
      <c r="FBU58" s="364" t="s">
        <v>67</v>
      </c>
      <c r="FBV58" s="364"/>
      <c r="FBW58" s="364"/>
      <c r="FBX58" s="391"/>
      <c r="FBY58" s="391"/>
      <c r="FBZ58" s="391"/>
      <c r="FCA58" s="391"/>
      <c r="FCB58" s="392"/>
      <c r="FCC58" s="346"/>
      <c r="FCD58" s="391"/>
      <c r="FCE58" s="393"/>
      <c r="FCF58" s="394"/>
      <c r="FCG58" s="394"/>
      <c r="FCH58" s="393"/>
      <c r="FCI58" s="393"/>
      <c r="FCJ58" s="395"/>
      <c r="FCK58" s="364" t="s">
        <v>67</v>
      </c>
      <c r="FCL58" s="364"/>
      <c r="FCM58" s="364"/>
      <c r="FCN58" s="391"/>
      <c r="FCO58" s="391"/>
      <c r="FCP58" s="391"/>
      <c r="FCQ58" s="391"/>
      <c r="FCR58" s="392"/>
      <c r="FCS58" s="346"/>
      <c r="FCT58" s="391"/>
      <c r="FCU58" s="393"/>
      <c r="FCV58" s="394"/>
      <c r="FCW58" s="394"/>
      <c r="FCX58" s="393"/>
      <c r="FCY58" s="393"/>
      <c r="FCZ58" s="395"/>
      <c r="FDA58" s="364" t="s">
        <v>67</v>
      </c>
      <c r="FDB58" s="364"/>
      <c r="FDC58" s="364"/>
      <c r="FDD58" s="391"/>
      <c r="FDE58" s="391"/>
      <c r="FDF58" s="391"/>
      <c r="FDG58" s="391"/>
      <c r="FDH58" s="392"/>
      <c r="FDI58" s="346"/>
      <c r="FDJ58" s="391"/>
      <c r="FDK58" s="393"/>
      <c r="FDL58" s="394"/>
      <c r="FDM58" s="394"/>
      <c r="FDN58" s="393"/>
      <c r="FDO58" s="393"/>
      <c r="FDP58" s="395"/>
      <c r="FDQ58" s="364" t="s">
        <v>67</v>
      </c>
      <c r="FDR58" s="364"/>
      <c r="FDS58" s="364"/>
      <c r="FDT58" s="391"/>
      <c r="FDU58" s="391"/>
      <c r="FDV58" s="391"/>
      <c r="FDW58" s="391"/>
      <c r="FDX58" s="392"/>
      <c r="FDY58" s="346"/>
      <c r="FDZ58" s="391"/>
      <c r="FEA58" s="393"/>
      <c r="FEB58" s="394"/>
      <c r="FEC58" s="394"/>
      <c r="FED58" s="393"/>
      <c r="FEE58" s="393"/>
      <c r="FEF58" s="395"/>
      <c r="FEG58" s="364" t="s">
        <v>67</v>
      </c>
      <c r="FEH58" s="364"/>
      <c r="FEI58" s="364"/>
      <c r="FEJ58" s="391"/>
      <c r="FEK58" s="391"/>
      <c r="FEL58" s="391"/>
      <c r="FEM58" s="391"/>
      <c r="FEN58" s="392"/>
      <c r="FEO58" s="346"/>
      <c r="FEP58" s="391"/>
      <c r="FEQ58" s="393"/>
      <c r="FER58" s="394"/>
      <c r="FES58" s="394"/>
      <c r="FET58" s="393"/>
      <c r="FEU58" s="393"/>
      <c r="FEV58" s="395"/>
      <c r="FEW58" s="364" t="s">
        <v>67</v>
      </c>
      <c r="FEX58" s="364"/>
      <c r="FEY58" s="364"/>
      <c r="FEZ58" s="391"/>
      <c r="FFA58" s="391"/>
      <c r="FFB58" s="391"/>
      <c r="FFC58" s="391"/>
      <c r="FFD58" s="392"/>
      <c r="FFE58" s="346"/>
      <c r="FFF58" s="391"/>
      <c r="FFG58" s="393"/>
      <c r="FFH58" s="394"/>
      <c r="FFI58" s="394"/>
      <c r="FFJ58" s="393"/>
      <c r="FFK58" s="393"/>
      <c r="FFL58" s="395"/>
      <c r="FFM58" s="364" t="s">
        <v>67</v>
      </c>
      <c r="FFN58" s="364"/>
      <c r="FFO58" s="364"/>
      <c r="FFP58" s="391"/>
      <c r="FFQ58" s="391"/>
      <c r="FFR58" s="391"/>
      <c r="FFS58" s="391"/>
      <c r="FFT58" s="392"/>
      <c r="FFU58" s="346"/>
      <c r="FFV58" s="391"/>
      <c r="FFW58" s="393"/>
      <c r="FFX58" s="394"/>
      <c r="FFY58" s="394"/>
      <c r="FFZ58" s="393"/>
      <c r="FGA58" s="393"/>
      <c r="FGB58" s="395"/>
      <c r="FGC58" s="364" t="s">
        <v>67</v>
      </c>
      <c r="FGD58" s="364"/>
      <c r="FGE58" s="364"/>
      <c r="FGF58" s="391"/>
      <c r="FGG58" s="391"/>
      <c r="FGH58" s="391"/>
      <c r="FGI58" s="391"/>
      <c r="FGJ58" s="392"/>
      <c r="FGK58" s="346"/>
      <c r="FGL58" s="391"/>
      <c r="FGM58" s="393"/>
      <c r="FGN58" s="394"/>
      <c r="FGO58" s="394"/>
      <c r="FGP58" s="393"/>
      <c r="FGQ58" s="393"/>
      <c r="FGR58" s="395"/>
      <c r="FGS58" s="364" t="s">
        <v>67</v>
      </c>
      <c r="FGT58" s="364"/>
      <c r="FGU58" s="364"/>
      <c r="FGV58" s="391"/>
      <c r="FGW58" s="391"/>
      <c r="FGX58" s="391"/>
      <c r="FGY58" s="391"/>
      <c r="FGZ58" s="392"/>
      <c r="FHA58" s="346"/>
      <c r="FHB58" s="391"/>
      <c r="FHC58" s="393"/>
      <c r="FHD58" s="394"/>
      <c r="FHE58" s="394"/>
      <c r="FHF58" s="393"/>
      <c r="FHG58" s="393"/>
      <c r="FHH58" s="395"/>
      <c r="FHI58" s="364" t="s">
        <v>67</v>
      </c>
      <c r="FHJ58" s="364"/>
      <c r="FHK58" s="364"/>
      <c r="FHL58" s="391"/>
      <c r="FHM58" s="391"/>
      <c r="FHN58" s="391"/>
      <c r="FHO58" s="391"/>
      <c r="FHP58" s="392"/>
      <c r="FHQ58" s="346"/>
      <c r="FHR58" s="391"/>
      <c r="FHS58" s="393"/>
      <c r="FHT58" s="394"/>
      <c r="FHU58" s="394"/>
      <c r="FHV58" s="393"/>
      <c r="FHW58" s="393"/>
      <c r="FHX58" s="395"/>
      <c r="FHY58" s="364" t="s">
        <v>67</v>
      </c>
      <c r="FHZ58" s="364"/>
      <c r="FIA58" s="364"/>
      <c r="FIB58" s="391"/>
      <c r="FIC58" s="391"/>
      <c r="FID58" s="391"/>
      <c r="FIE58" s="391"/>
      <c r="FIF58" s="392"/>
      <c r="FIG58" s="346"/>
      <c r="FIH58" s="391"/>
      <c r="FII58" s="393"/>
      <c r="FIJ58" s="394"/>
      <c r="FIK58" s="394"/>
      <c r="FIL58" s="393"/>
      <c r="FIM58" s="393"/>
      <c r="FIN58" s="395"/>
      <c r="FIO58" s="364" t="s">
        <v>67</v>
      </c>
      <c r="FIP58" s="364"/>
      <c r="FIQ58" s="364"/>
      <c r="FIR58" s="391"/>
      <c r="FIS58" s="391"/>
      <c r="FIT58" s="391"/>
      <c r="FIU58" s="391"/>
      <c r="FIV58" s="392"/>
      <c r="FIW58" s="346"/>
      <c r="FIX58" s="391"/>
      <c r="FIY58" s="393"/>
      <c r="FIZ58" s="394"/>
      <c r="FJA58" s="394"/>
      <c r="FJB58" s="393"/>
      <c r="FJC58" s="393"/>
      <c r="FJD58" s="395"/>
      <c r="FJE58" s="364" t="s">
        <v>67</v>
      </c>
      <c r="FJF58" s="364"/>
      <c r="FJG58" s="364"/>
      <c r="FJH58" s="391"/>
      <c r="FJI58" s="391"/>
      <c r="FJJ58" s="391"/>
      <c r="FJK58" s="391"/>
      <c r="FJL58" s="392"/>
      <c r="FJM58" s="346"/>
      <c r="FJN58" s="391"/>
      <c r="FJO58" s="393"/>
      <c r="FJP58" s="394"/>
      <c r="FJQ58" s="394"/>
      <c r="FJR58" s="393"/>
      <c r="FJS58" s="393"/>
      <c r="FJT58" s="395"/>
      <c r="FJU58" s="364" t="s">
        <v>67</v>
      </c>
      <c r="FJV58" s="364"/>
      <c r="FJW58" s="364"/>
      <c r="FJX58" s="391"/>
      <c r="FJY58" s="391"/>
      <c r="FJZ58" s="391"/>
      <c r="FKA58" s="391"/>
      <c r="FKB58" s="392"/>
      <c r="FKC58" s="346"/>
      <c r="FKD58" s="391"/>
      <c r="FKE58" s="393"/>
      <c r="FKF58" s="394"/>
      <c r="FKG58" s="394"/>
      <c r="FKH58" s="393"/>
      <c r="FKI58" s="393"/>
      <c r="FKJ58" s="395"/>
      <c r="FKK58" s="364" t="s">
        <v>67</v>
      </c>
      <c r="FKL58" s="364"/>
      <c r="FKM58" s="364"/>
      <c r="FKN58" s="391"/>
      <c r="FKO58" s="391"/>
      <c r="FKP58" s="391"/>
      <c r="FKQ58" s="391"/>
      <c r="FKR58" s="392"/>
      <c r="FKS58" s="346"/>
      <c r="FKT58" s="391"/>
      <c r="FKU58" s="393"/>
      <c r="FKV58" s="394"/>
      <c r="FKW58" s="394"/>
      <c r="FKX58" s="393"/>
      <c r="FKY58" s="393"/>
      <c r="FKZ58" s="395"/>
      <c r="FLA58" s="364" t="s">
        <v>67</v>
      </c>
      <c r="FLB58" s="364"/>
      <c r="FLC58" s="364"/>
      <c r="FLD58" s="391"/>
      <c r="FLE58" s="391"/>
      <c r="FLF58" s="391"/>
      <c r="FLG58" s="391"/>
      <c r="FLH58" s="392"/>
      <c r="FLI58" s="346"/>
      <c r="FLJ58" s="391"/>
      <c r="FLK58" s="393"/>
      <c r="FLL58" s="394"/>
      <c r="FLM58" s="394"/>
      <c r="FLN58" s="393"/>
      <c r="FLO58" s="393"/>
      <c r="FLP58" s="395"/>
      <c r="FLQ58" s="364" t="s">
        <v>67</v>
      </c>
      <c r="FLR58" s="364"/>
      <c r="FLS58" s="364"/>
      <c r="FLT58" s="391"/>
      <c r="FLU58" s="391"/>
      <c r="FLV58" s="391"/>
      <c r="FLW58" s="391"/>
      <c r="FLX58" s="392"/>
      <c r="FLY58" s="346"/>
      <c r="FLZ58" s="391"/>
      <c r="FMA58" s="393"/>
      <c r="FMB58" s="394"/>
      <c r="FMC58" s="394"/>
      <c r="FMD58" s="393"/>
      <c r="FME58" s="393"/>
      <c r="FMF58" s="395"/>
      <c r="FMG58" s="364" t="s">
        <v>67</v>
      </c>
      <c r="FMH58" s="364"/>
      <c r="FMI58" s="364"/>
      <c r="FMJ58" s="391"/>
      <c r="FMK58" s="391"/>
      <c r="FML58" s="391"/>
      <c r="FMM58" s="391"/>
      <c r="FMN58" s="392"/>
      <c r="FMO58" s="346"/>
      <c r="FMP58" s="391"/>
      <c r="FMQ58" s="393"/>
      <c r="FMR58" s="394"/>
      <c r="FMS58" s="394"/>
      <c r="FMT58" s="393"/>
      <c r="FMU58" s="393"/>
      <c r="FMV58" s="395"/>
      <c r="FMW58" s="364" t="s">
        <v>67</v>
      </c>
      <c r="FMX58" s="364"/>
      <c r="FMY58" s="364"/>
      <c r="FMZ58" s="391"/>
      <c r="FNA58" s="391"/>
      <c r="FNB58" s="391"/>
      <c r="FNC58" s="391"/>
      <c r="FND58" s="392"/>
      <c r="FNE58" s="346"/>
      <c r="FNF58" s="391"/>
      <c r="FNG58" s="393"/>
      <c r="FNH58" s="394"/>
      <c r="FNI58" s="394"/>
      <c r="FNJ58" s="393"/>
      <c r="FNK58" s="393"/>
      <c r="FNL58" s="395"/>
      <c r="FNM58" s="364" t="s">
        <v>67</v>
      </c>
      <c r="FNN58" s="364"/>
      <c r="FNO58" s="364"/>
      <c r="FNP58" s="391"/>
      <c r="FNQ58" s="391"/>
      <c r="FNR58" s="391"/>
      <c r="FNS58" s="391"/>
      <c r="FNT58" s="392"/>
      <c r="FNU58" s="346"/>
      <c r="FNV58" s="391"/>
      <c r="FNW58" s="393"/>
      <c r="FNX58" s="394"/>
      <c r="FNY58" s="394"/>
      <c r="FNZ58" s="393"/>
      <c r="FOA58" s="393"/>
      <c r="FOB58" s="395"/>
      <c r="FOC58" s="364" t="s">
        <v>67</v>
      </c>
      <c r="FOD58" s="364"/>
      <c r="FOE58" s="364"/>
      <c r="FOF58" s="391"/>
      <c r="FOG58" s="391"/>
      <c r="FOH58" s="391"/>
      <c r="FOI58" s="391"/>
      <c r="FOJ58" s="392"/>
      <c r="FOK58" s="346"/>
      <c r="FOL58" s="391"/>
      <c r="FOM58" s="393"/>
      <c r="FON58" s="394"/>
      <c r="FOO58" s="394"/>
      <c r="FOP58" s="393"/>
      <c r="FOQ58" s="393"/>
      <c r="FOR58" s="395"/>
      <c r="FOS58" s="364" t="s">
        <v>67</v>
      </c>
      <c r="FOT58" s="364"/>
      <c r="FOU58" s="364"/>
      <c r="FOV58" s="391"/>
      <c r="FOW58" s="391"/>
      <c r="FOX58" s="391"/>
      <c r="FOY58" s="391"/>
      <c r="FOZ58" s="392"/>
      <c r="FPA58" s="346"/>
      <c r="FPB58" s="391"/>
      <c r="FPC58" s="393"/>
      <c r="FPD58" s="394"/>
      <c r="FPE58" s="394"/>
      <c r="FPF58" s="393"/>
      <c r="FPG58" s="393"/>
      <c r="FPH58" s="395"/>
      <c r="FPI58" s="364" t="s">
        <v>67</v>
      </c>
      <c r="FPJ58" s="364"/>
      <c r="FPK58" s="364"/>
      <c r="FPL58" s="391"/>
      <c r="FPM58" s="391"/>
      <c r="FPN58" s="391"/>
      <c r="FPO58" s="391"/>
      <c r="FPP58" s="392"/>
      <c r="FPQ58" s="346"/>
      <c r="FPR58" s="391"/>
      <c r="FPS58" s="393"/>
      <c r="FPT58" s="394"/>
      <c r="FPU58" s="394"/>
      <c r="FPV58" s="393"/>
      <c r="FPW58" s="393"/>
      <c r="FPX58" s="395"/>
      <c r="FPY58" s="364" t="s">
        <v>67</v>
      </c>
      <c r="FPZ58" s="364"/>
      <c r="FQA58" s="364"/>
      <c r="FQB58" s="391"/>
      <c r="FQC58" s="391"/>
      <c r="FQD58" s="391"/>
      <c r="FQE58" s="391"/>
      <c r="FQF58" s="392"/>
      <c r="FQG58" s="346"/>
      <c r="FQH58" s="391"/>
      <c r="FQI58" s="393"/>
      <c r="FQJ58" s="394"/>
      <c r="FQK58" s="394"/>
      <c r="FQL58" s="393"/>
      <c r="FQM58" s="393"/>
      <c r="FQN58" s="395"/>
      <c r="FQO58" s="364" t="s">
        <v>67</v>
      </c>
      <c r="FQP58" s="364"/>
      <c r="FQQ58" s="364"/>
      <c r="FQR58" s="391"/>
      <c r="FQS58" s="391"/>
      <c r="FQT58" s="391"/>
      <c r="FQU58" s="391"/>
      <c r="FQV58" s="392"/>
      <c r="FQW58" s="346"/>
      <c r="FQX58" s="391"/>
      <c r="FQY58" s="393"/>
      <c r="FQZ58" s="394"/>
      <c r="FRA58" s="394"/>
      <c r="FRB58" s="393"/>
      <c r="FRC58" s="393"/>
      <c r="FRD58" s="395"/>
      <c r="FRE58" s="364" t="s">
        <v>67</v>
      </c>
      <c r="FRF58" s="364"/>
      <c r="FRG58" s="364"/>
      <c r="FRH58" s="391"/>
      <c r="FRI58" s="391"/>
      <c r="FRJ58" s="391"/>
      <c r="FRK58" s="391"/>
      <c r="FRL58" s="392"/>
      <c r="FRM58" s="346"/>
      <c r="FRN58" s="391"/>
      <c r="FRO58" s="393"/>
      <c r="FRP58" s="394"/>
      <c r="FRQ58" s="394"/>
      <c r="FRR58" s="393"/>
      <c r="FRS58" s="393"/>
      <c r="FRT58" s="395"/>
      <c r="FRU58" s="364" t="s">
        <v>67</v>
      </c>
      <c r="FRV58" s="364"/>
      <c r="FRW58" s="364"/>
      <c r="FRX58" s="391"/>
      <c r="FRY58" s="391"/>
      <c r="FRZ58" s="391"/>
      <c r="FSA58" s="391"/>
      <c r="FSB58" s="392"/>
      <c r="FSC58" s="346"/>
      <c r="FSD58" s="391"/>
      <c r="FSE58" s="393"/>
      <c r="FSF58" s="394"/>
      <c r="FSG58" s="394"/>
      <c r="FSH58" s="393"/>
      <c r="FSI58" s="393"/>
      <c r="FSJ58" s="395"/>
      <c r="FSK58" s="364" t="s">
        <v>67</v>
      </c>
      <c r="FSL58" s="364"/>
      <c r="FSM58" s="364"/>
      <c r="FSN58" s="391"/>
      <c r="FSO58" s="391"/>
      <c r="FSP58" s="391"/>
      <c r="FSQ58" s="391"/>
      <c r="FSR58" s="392"/>
      <c r="FSS58" s="346"/>
      <c r="FST58" s="391"/>
      <c r="FSU58" s="393"/>
      <c r="FSV58" s="394"/>
      <c r="FSW58" s="394"/>
      <c r="FSX58" s="393"/>
      <c r="FSY58" s="393"/>
      <c r="FSZ58" s="395"/>
      <c r="FTA58" s="364" t="s">
        <v>67</v>
      </c>
      <c r="FTB58" s="364"/>
      <c r="FTC58" s="364"/>
      <c r="FTD58" s="391"/>
      <c r="FTE58" s="391"/>
      <c r="FTF58" s="391"/>
      <c r="FTG58" s="391"/>
      <c r="FTH58" s="392"/>
      <c r="FTI58" s="346"/>
      <c r="FTJ58" s="391"/>
      <c r="FTK58" s="393"/>
      <c r="FTL58" s="394"/>
      <c r="FTM58" s="394"/>
      <c r="FTN58" s="393"/>
      <c r="FTO58" s="393"/>
      <c r="FTP58" s="395"/>
      <c r="FTQ58" s="364" t="s">
        <v>67</v>
      </c>
      <c r="FTR58" s="364"/>
      <c r="FTS58" s="364"/>
      <c r="FTT58" s="391"/>
      <c r="FTU58" s="391"/>
      <c r="FTV58" s="391"/>
      <c r="FTW58" s="391"/>
      <c r="FTX58" s="392"/>
      <c r="FTY58" s="346"/>
      <c r="FTZ58" s="391"/>
      <c r="FUA58" s="393"/>
      <c r="FUB58" s="394"/>
      <c r="FUC58" s="394"/>
      <c r="FUD58" s="393"/>
      <c r="FUE58" s="393"/>
      <c r="FUF58" s="395"/>
      <c r="FUG58" s="364" t="s">
        <v>67</v>
      </c>
      <c r="FUH58" s="364"/>
      <c r="FUI58" s="364"/>
      <c r="FUJ58" s="391"/>
      <c r="FUK58" s="391"/>
      <c r="FUL58" s="391"/>
      <c r="FUM58" s="391"/>
      <c r="FUN58" s="392"/>
      <c r="FUO58" s="346"/>
      <c r="FUP58" s="391"/>
      <c r="FUQ58" s="393"/>
      <c r="FUR58" s="394"/>
      <c r="FUS58" s="394"/>
      <c r="FUT58" s="393"/>
      <c r="FUU58" s="393"/>
      <c r="FUV58" s="395"/>
      <c r="FUW58" s="364" t="s">
        <v>67</v>
      </c>
      <c r="FUX58" s="364"/>
      <c r="FUY58" s="364"/>
      <c r="FUZ58" s="391"/>
      <c r="FVA58" s="391"/>
      <c r="FVB58" s="391"/>
      <c r="FVC58" s="391"/>
      <c r="FVD58" s="392"/>
      <c r="FVE58" s="346"/>
      <c r="FVF58" s="391"/>
      <c r="FVG58" s="393"/>
      <c r="FVH58" s="394"/>
      <c r="FVI58" s="394"/>
      <c r="FVJ58" s="393"/>
      <c r="FVK58" s="393"/>
      <c r="FVL58" s="395"/>
      <c r="FVM58" s="364" t="s">
        <v>67</v>
      </c>
      <c r="FVN58" s="364"/>
      <c r="FVO58" s="364"/>
      <c r="FVP58" s="391"/>
      <c r="FVQ58" s="391"/>
      <c r="FVR58" s="391"/>
      <c r="FVS58" s="391"/>
      <c r="FVT58" s="392"/>
      <c r="FVU58" s="346"/>
      <c r="FVV58" s="391"/>
      <c r="FVW58" s="393"/>
      <c r="FVX58" s="394"/>
      <c r="FVY58" s="394"/>
      <c r="FVZ58" s="393"/>
      <c r="FWA58" s="393"/>
      <c r="FWB58" s="395"/>
      <c r="FWC58" s="364" t="s">
        <v>67</v>
      </c>
      <c r="FWD58" s="364"/>
      <c r="FWE58" s="364"/>
      <c r="FWF58" s="391"/>
      <c r="FWG58" s="391"/>
      <c r="FWH58" s="391"/>
      <c r="FWI58" s="391"/>
      <c r="FWJ58" s="392"/>
      <c r="FWK58" s="346"/>
      <c r="FWL58" s="391"/>
      <c r="FWM58" s="393"/>
      <c r="FWN58" s="394"/>
      <c r="FWO58" s="394"/>
      <c r="FWP58" s="393"/>
      <c r="FWQ58" s="393"/>
      <c r="FWR58" s="395"/>
      <c r="FWS58" s="364" t="s">
        <v>67</v>
      </c>
      <c r="FWT58" s="364"/>
      <c r="FWU58" s="364"/>
      <c r="FWV58" s="391"/>
      <c r="FWW58" s="391"/>
      <c r="FWX58" s="391"/>
      <c r="FWY58" s="391"/>
      <c r="FWZ58" s="392"/>
      <c r="FXA58" s="346"/>
      <c r="FXB58" s="391"/>
      <c r="FXC58" s="393"/>
      <c r="FXD58" s="394"/>
      <c r="FXE58" s="394"/>
      <c r="FXF58" s="393"/>
      <c r="FXG58" s="393"/>
      <c r="FXH58" s="395"/>
      <c r="FXI58" s="364" t="s">
        <v>67</v>
      </c>
      <c r="FXJ58" s="364"/>
      <c r="FXK58" s="364"/>
      <c r="FXL58" s="391"/>
      <c r="FXM58" s="391"/>
      <c r="FXN58" s="391"/>
      <c r="FXO58" s="391"/>
      <c r="FXP58" s="392"/>
      <c r="FXQ58" s="346"/>
      <c r="FXR58" s="391"/>
      <c r="FXS58" s="393"/>
      <c r="FXT58" s="394"/>
      <c r="FXU58" s="394"/>
      <c r="FXV58" s="393"/>
      <c r="FXW58" s="393"/>
      <c r="FXX58" s="395"/>
      <c r="FXY58" s="364" t="s">
        <v>67</v>
      </c>
      <c r="FXZ58" s="364"/>
      <c r="FYA58" s="364"/>
      <c r="FYB58" s="391"/>
      <c r="FYC58" s="391"/>
      <c r="FYD58" s="391"/>
      <c r="FYE58" s="391"/>
      <c r="FYF58" s="392"/>
      <c r="FYG58" s="346"/>
      <c r="FYH58" s="391"/>
      <c r="FYI58" s="393"/>
      <c r="FYJ58" s="394"/>
      <c r="FYK58" s="394"/>
      <c r="FYL58" s="393"/>
      <c r="FYM58" s="393"/>
      <c r="FYN58" s="395"/>
      <c r="FYO58" s="364" t="s">
        <v>67</v>
      </c>
      <c r="FYP58" s="364"/>
      <c r="FYQ58" s="364"/>
      <c r="FYR58" s="391"/>
      <c r="FYS58" s="391"/>
      <c r="FYT58" s="391"/>
      <c r="FYU58" s="391"/>
      <c r="FYV58" s="392"/>
      <c r="FYW58" s="346"/>
      <c r="FYX58" s="391"/>
      <c r="FYY58" s="393"/>
      <c r="FYZ58" s="394"/>
      <c r="FZA58" s="394"/>
      <c r="FZB58" s="393"/>
      <c r="FZC58" s="393"/>
      <c r="FZD58" s="395"/>
      <c r="FZE58" s="364" t="s">
        <v>67</v>
      </c>
      <c r="FZF58" s="364"/>
      <c r="FZG58" s="364"/>
      <c r="FZH58" s="391"/>
      <c r="FZI58" s="391"/>
      <c r="FZJ58" s="391"/>
      <c r="FZK58" s="391"/>
      <c r="FZL58" s="392"/>
      <c r="FZM58" s="346"/>
      <c r="FZN58" s="391"/>
      <c r="FZO58" s="393"/>
      <c r="FZP58" s="394"/>
      <c r="FZQ58" s="394"/>
      <c r="FZR58" s="393"/>
      <c r="FZS58" s="393"/>
      <c r="FZT58" s="395"/>
      <c r="FZU58" s="364" t="s">
        <v>67</v>
      </c>
      <c r="FZV58" s="364"/>
      <c r="FZW58" s="364"/>
      <c r="FZX58" s="391"/>
      <c r="FZY58" s="391"/>
      <c r="FZZ58" s="391"/>
      <c r="GAA58" s="391"/>
      <c r="GAB58" s="392"/>
      <c r="GAC58" s="346"/>
      <c r="GAD58" s="391"/>
      <c r="GAE58" s="393"/>
      <c r="GAF58" s="394"/>
      <c r="GAG58" s="394"/>
      <c r="GAH58" s="393"/>
      <c r="GAI58" s="393"/>
      <c r="GAJ58" s="395"/>
      <c r="GAK58" s="364" t="s">
        <v>67</v>
      </c>
      <c r="GAL58" s="364"/>
      <c r="GAM58" s="364"/>
      <c r="GAN58" s="391"/>
      <c r="GAO58" s="391"/>
      <c r="GAP58" s="391"/>
      <c r="GAQ58" s="391"/>
      <c r="GAR58" s="392"/>
      <c r="GAS58" s="346"/>
      <c r="GAT58" s="391"/>
      <c r="GAU58" s="393"/>
      <c r="GAV58" s="394"/>
      <c r="GAW58" s="394"/>
      <c r="GAX58" s="393"/>
      <c r="GAY58" s="393"/>
      <c r="GAZ58" s="395"/>
      <c r="GBA58" s="364" t="s">
        <v>67</v>
      </c>
      <c r="GBB58" s="364"/>
      <c r="GBC58" s="364"/>
      <c r="GBD58" s="391"/>
      <c r="GBE58" s="391"/>
      <c r="GBF58" s="391"/>
      <c r="GBG58" s="391"/>
      <c r="GBH58" s="392"/>
      <c r="GBI58" s="346"/>
      <c r="GBJ58" s="391"/>
      <c r="GBK58" s="393"/>
      <c r="GBL58" s="394"/>
      <c r="GBM58" s="394"/>
      <c r="GBN58" s="393"/>
      <c r="GBO58" s="393"/>
      <c r="GBP58" s="395"/>
      <c r="GBQ58" s="364" t="s">
        <v>67</v>
      </c>
      <c r="GBR58" s="364"/>
      <c r="GBS58" s="364"/>
      <c r="GBT58" s="391"/>
      <c r="GBU58" s="391"/>
      <c r="GBV58" s="391"/>
      <c r="GBW58" s="391"/>
      <c r="GBX58" s="392"/>
      <c r="GBY58" s="346"/>
      <c r="GBZ58" s="391"/>
      <c r="GCA58" s="393"/>
      <c r="GCB58" s="394"/>
      <c r="GCC58" s="394"/>
      <c r="GCD58" s="393"/>
      <c r="GCE58" s="393"/>
      <c r="GCF58" s="395"/>
      <c r="GCG58" s="364" t="s">
        <v>67</v>
      </c>
      <c r="GCH58" s="364"/>
      <c r="GCI58" s="364"/>
      <c r="GCJ58" s="391"/>
      <c r="GCK58" s="391"/>
      <c r="GCL58" s="391"/>
      <c r="GCM58" s="391"/>
      <c r="GCN58" s="392"/>
      <c r="GCO58" s="346"/>
      <c r="GCP58" s="391"/>
      <c r="GCQ58" s="393"/>
      <c r="GCR58" s="394"/>
      <c r="GCS58" s="394"/>
      <c r="GCT58" s="393"/>
      <c r="GCU58" s="393"/>
      <c r="GCV58" s="395"/>
      <c r="GCW58" s="364" t="s">
        <v>67</v>
      </c>
      <c r="GCX58" s="364"/>
      <c r="GCY58" s="364"/>
      <c r="GCZ58" s="391"/>
      <c r="GDA58" s="391"/>
      <c r="GDB58" s="391"/>
      <c r="GDC58" s="391"/>
      <c r="GDD58" s="392"/>
      <c r="GDE58" s="346"/>
      <c r="GDF58" s="391"/>
      <c r="GDG58" s="393"/>
      <c r="GDH58" s="394"/>
      <c r="GDI58" s="394"/>
      <c r="GDJ58" s="393"/>
      <c r="GDK58" s="393"/>
      <c r="GDL58" s="395"/>
      <c r="GDM58" s="364" t="s">
        <v>67</v>
      </c>
      <c r="GDN58" s="364"/>
      <c r="GDO58" s="364"/>
      <c r="GDP58" s="391"/>
      <c r="GDQ58" s="391"/>
      <c r="GDR58" s="391"/>
      <c r="GDS58" s="391"/>
      <c r="GDT58" s="392"/>
      <c r="GDU58" s="346"/>
      <c r="GDV58" s="391"/>
      <c r="GDW58" s="393"/>
      <c r="GDX58" s="394"/>
      <c r="GDY58" s="394"/>
      <c r="GDZ58" s="393"/>
      <c r="GEA58" s="393"/>
      <c r="GEB58" s="395"/>
      <c r="GEC58" s="364" t="s">
        <v>67</v>
      </c>
      <c r="GED58" s="364"/>
      <c r="GEE58" s="364"/>
      <c r="GEF58" s="391"/>
      <c r="GEG58" s="391"/>
      <c r="GEH58" s="391"/>
      <c r="GEI58" s="391"/>
      <c r="GEJ58" s="392"/>
      <c r="GEK58" s="346"/>
      <c r="GEL58" s="391"/>
      <c r="GEM58" s="393"/>
      <c r="GEN58" s="394"/>
      <c r="GEO58" s="394"/>
      <c r="GEP58" s="393"/>
      <c r="GEQ58" s="393"/>
      <c r="GER58" s="395"/>
      <c r="GES58" s="364" t="s">
        <v>67</v>
      </c>
      <c r="GET58" s="364"/>
      <c r="GEU58" s="364"/>
      <c r="GEV58" s="391"/>
      <c r="GEW58" s="391"/>
      <c r="GEX58" s="391"/>
      <c r="GEY58" s="391"/>
      <c r="GEZ58" s="392"/>
      <c r="GFA58" s="346"/>
      <c r="GFB58" s="391"/>
      <c r="GFC58" s="393"/>
      <c r="GFD58" s="394"/>
      <c r="GFE58" s="394"/>
      <c r="GFF58" s="393"/>
      <c r="GFG58" s="393"/>
      <c r="GFH58" s="395"/>
      <c r="GFI58" s="364" t="s">
        <v>67</v>
      </c>
      <c r="GFJ58" s="364"/>
      <c r="GFK58" s="364"/>
      <c r="GFL58" s="391"/>
      <c r="GFM58" s="391"/>
      <c r="GFN58" s="391"/>
      <c r="GFO58" s="391"/>
      <c r="GFP58" s="392"/>
      <c r="GFQ58" s="346"/>
      <c r="GFR58" s="391"/>
      <c r="GFS58" s="393"/>
      <c r="GFT58" s="394"/>
      <c r="GFU58" s="394"/>
      <c r="GFV58" s="393"/>
      <c r="GFW58" s="393"/>
      <c r="GFX58" s="395"/>
      <c r="GFY58" s="364" t="s">
        <v>67</v>
      </c>
      <c r="GFZ58" s="364"/>
      <c r="GGA58" s="364"/>
      <c r="GGB58" s="391"/>
      <c r="GGC58" s="391"/>
      <c r="GGD58" s="391"/>
      <c r="GGE58" s="391"/>
      <c r="GGF58" s="392"/>
      <c r="GGG58" s="346"/>
      <c r="GGH58" s="391"/>
      <c r="GGI58" s="393"/>
      <c r="GGJ58" s="394"/>
      <c r="GGK58" s="394"/>
      <c r="GGL58" s="393"/>
      <c r="GGM58" s="393"/>
      <c r="GGN58" s="395"/>
      <c r="GGO58" s="364" t="s">
        <v>67</v>
      </c>
      <c r="GGP58" s="364"/>
      <c r="GGQ58" s="364"/>
      <c r="GGR58" s="391"/>
      <c r="GGS58" s="391"/>
      <c r="GGT58" s="391"/>
      <c r="GGU58" s="391"/>
      <c r="GGV58" s="392"/>
      <c r="GGW58" s="346"/>
      <c r="GGX58" s="391"/>
      <c r="GGY58" s="393"/>
      <c r="GGZ58" s="394"/>
      <c r="GHA58" s="394"/>
      <c r="GHB58" s="393"/>
      <c r="GHC58" s="393"/>
      <c r="GHD58" s="395"/>
      <c r="GHE58" s="364" t="s">
        <v>67</v>
      </c>
      <c r="GHF58" s="364"/>
      <c r="GHG58" s="364"/>
      <c r="GHH58" s="391"/>
      <c r="GHI58" s="391"/>
      <c r="GHJ58" s="391"/>
      <c r="GHK58" s="391"/>
      <c r="GHL58" s="392"/>
      <c r="GHM58" s="346"/>
      <c r="GHN58" s="391"/>
      <c r="GHO58" s="393"/>
      <c r="GHP58" s="394"/>
      <c r="GHQ58" s="394"/>
      <c r="GHR58" s="393"/>
      <c r="GHS58" s="393"/>
      <c r="GHT58" s="395"/>
      <c r="GHU58" s="364" t="s">
        <v>67</v>
      </c>
      <c r="GHV58" s="364"/>
      <c r="GHW58" s="364"/>
      <c r="GHX58" s="391"/>
      <c r="GHY58" s="391"/>
      <c r="GHZ58" s="391"/>
      <c r="GIA58" s="391"/>
      <c r="GIB58" s="392"/>
      <c r="GIC58" s="346"/>
      <c r="GID58" s="391"/>
      <c r="GIE58" s="393"/>
      <c r="GIF58" s="394"/>
      <c r="GIG58" s="394"/>
      <c r="GIH58" s="393"/>
      <c r="GII58" s="393"/>
      <c r="GIJ58" s="395"/>
      <c r="GIK58" s="364" t="s">
        <v>67</v>
      </c>
      <c r="GIL58" s="364"/>
      <c r="GIM58" s="364"/>
      <c r="GIN58" s="391"/>
      <c r="GIO58" s="391"/>
      <c r="GIP58" s="391"/>
      <c r="GIQ58" s="391"/>
      <c r="GIR58" s="392"/>
      <c r="GIS58" s="346"/>
      <c r="GIT58" s="391"/>
      <c r="GIU58" s="393"/>
      <c r="GIV58" s="394"/>
      <c r="GIW58" s="394"/>
      <c r="GIX58" s="393"/>
      <c r="GIY58" s="393"/>
      <c r="GIZ58" s="395"/>
      <c r="GJA58" s="364" t="s">
        <v>67</v>
      </c>
      <c r="GJB58" s="364"/>
      <c r="GJC58" s="364"/>
      <c r="GJD58" s="391"/>
      <c r="GJE58" s="391"/>
      <c r="GJF58" s="391"/>
      <c r="GJG58" s="391"/>
      <c r="GJH58" s="392"/>
      <c r="GJI58" s="346"/>
      <c r="GJJ58" s="391"/>
      <c r="GJK58" s="393"/>
      <c r="GJL58" s="394"/>
      <c r="GJM58" s="394"/>
      <c r="GJN58" s="393"/>
      <c r="GJO58" s="393"/>
      <c r="GJP58" s="395"/>
      <c r="GJQ58" s="364" t="s">
        <v>67</v>
      </c>
      <c r="GJR58" s="364"/>
      <c r="GJS58" s="364"/>
      <c r="GJT58" s="391"/>
      <c r="GJU58" s="391"/>
      <c r="GJV58" s="391"/>
      <c r="GJW58" s="391"/>
      <c r="GJX58" s="392"/>
      <c r="GJY58" s="346"/>
      <c r="GJZ58" s="391"/>
      <c r="GKA58" s="393"/>
      <c r="GKB58" s="394"/>
      <c r="GKC58" s="394"/>
      <c r="GKD58" s="393"/>
      <c r="GKE58" s="393"/>
      <c r="GKF58" s="395"/>
      <c r="GKG58" s="364" t="s">
        <v>67</v>
      </c>
      <c r="GKH58" s="364"/>
      <c r="GKI58" s="364"/>
      <c r="GKJ58" s="391"/>
      <c r="GKK58" s="391"/>
      <c r="GKL58" s="391"/>
      <c r="GKM58" s="391"/>
      <c r="GKN58" s="392"/>
      <c r="GKO58" s="346"/>
      <c r="GKP58" s="391"/>
      <c r="GKQ58" s="393"/>
      <c r="GKR58" s="394"/>
      <c r="GKS58" s="394"/>
      <c r="GKT58" s="393"/>
      <c r="GKU58" s="393"/>
      <c r="GKV58" s="395"/>
      <c r="GKW58" s="364" t="s">
        <v>67</v>
      </c>
      <c r="GKX58" s="364"/>
      <c r="GKY58" s="364"/>
      <c r="GKZ58" s="391"/>
      <c r="GLA58" s="391"/>
      <c r="GLB58" s="391"/>
      <c r="GLC58" s="391"/>
      <c r="GLD58" s="392"/>
      <c r="GLE58" s="346"/>
      <c r="GLF58" s="391"/>
      <c r="GLG58" s="393"/>
      <c r="GLH58" s="394"/>
      <c r="GLI58" s="394"/>
      <c r="GLJ58" s="393"/>
      <c r="GLK58" s="393"/>
      <c r="GLL58" s="395"/>
      <c r="GLM58" s="364" t="s">
        <v>67</v>
      </c>
      <c r="GLN58" s="364"/>
      <c r="GLO58" s="364"/>
      <c r="GLP58" s="391"/>
      <c r="GLQ58" s="391"/>
      <c r="GLR58" s="391"/>
      <c r="GLS58" s="391"/>
      <c r="GLT58" s="392"/>
      <c r="GLU58" s="346"/>
      <c r="GLV58" s="391"/>
      <c r="GLW58" s="393"/>
      <c r="GLX58" s="394"/>
      <c r="GLY58" s="394"/>
      <c r="GLZ58" s="393"/>
      <c r="GMA58" s="393"/>
      <c r="GMB58" s="395"/>
      <c r="GMC58" s="364" t="s">
        <v>67</v>
      </c>
      <c r="GMD58" s="364"/>
      <c r="GME58" s="364"/>
      <c r="GMF58" s="391"/>
      <c r="GMG58" s="391"/>
      <c r="GMH58" s="391"/>
      <c r="GMI58" s="391"/>
      <c r="GMJ58" s="392"/>
      <c r="GMK58" s="346"/>
      <c r="GML58" s="391"/>
      <c r="GMM58" s="393"/>
      <c r="GMN58" s="394"/>
      <c r="GMO58" s="394"/>
      <c r="GMP58" s="393"/>
      <c r="GMQ58" s="393"/>
      <c r="GMR58" s="395"/>
      <c r="GMS58" s="364" t="s">
        <v>67</v>
      </c>
      <c r="GMT58" s="364"/>
      <c r="GMU58" s="364"/>
      <c r="GMV58" s="391"/>
      <c r="GMW58" s="391"/>
      <c r="GMX58" s="391"/>
      <c r="GMY58" s="391"/>
      <c r="GMZ58" s="392"/>
      <c r="GNA58" s="346"/>
      <c r="GNB58" s="391"/>
      <c r="GNC58" s="393"/>
      <c r="GND58" s="394"/>
      <c r="GNE58" s="394"/>
      <c r="GNF58" s="393"/>
      <c r="GNG58" s="393"/>
      <c r="GNH58" s="395"/>
      <c r="GNI58" s="364" t="s">
        <v>67</v>
      </c>
      <c r="GNJ58" s="364"/>
      <c r="GNK58" s="364"/>
      <c r="GNL58" s="391"/>
      <c r="GNM58" s="391"/>
      <c r="GNN58" s="391"/>
      <c r="GNO58" s="391"/>
      <c r="GNP58" s="392"/>
      <c r="GNQ58" s="346"/>
      <c r="GNR58" s="391"/>
      <c r="GNS58" s="393"/>
      <c r="GNT58" s="394"/>
      <c r="GNU58" s="394"/>
      <c r="GNV58" s="393"/>
      <c r="GNW58" s="393"/>
      <c r="GNX58" s="395"/>
      <c r="GNY58" s="364" t="s">
        <v>67</v>
      </c>
      <c r="GNZ58" s="364"/>
      <c r="GOA58" s="364"/>
      <c r="GOB58" s="391"/>
      <c r="GOC58" s="391"/>
      <c r="GOD58" s="391"/>
      <c r="GOE58" s="391"/>
      <c r="GOF58" s="392"/>
      <c r="GOG58" s="346"/>
      <c r="GOH58" s="391"/>
      <c r="GOI58" s="393"/>
      <c r="GOJ58" s="394"/>
      <c r="GOK58" s="394"/>
      <c r="GOL58" s="393"/>
      <c r="GOM58" s="393"/>
      <c r="GON58" s="395"/>
      <c r="GOO58" s="364" t="s">
        <v>67</v>
      </c>
      <c r="GOP58" s="364"/>
      <c r="GOQ58" s="364"/>
      <c r="GOR58" s="391"/>
      <c r="GOS58" s="391"/>
      <c r="GOT58" s="391"/>
      <c r="GOU58" s="391"/>
      <c r="GOV58" s="392"/>
      <c r="GOW58" s="346"/>
      <c r="GOX58" s="391"/>
      <c r="GOY58" s="393"/>
      <c r="GOZ58" s="394"/>
      <c r="GPA58" s="394"/>
      <c r="GPB58" s="393"/>
      <c r="GPC58" s="393"/>
      <c r="GPD58" s="395"/>
      <c r="GPE58" s="364" t="s">
        <v>67</v>
      </c>
      <c r="GPF58" s="364"/>
      <c r="GPG58" s="364"/>
      <c r="GPH58" s="391"/>
      <c r="GPI58" s="391"/>
      <c r="GPJ58" s="391"/>
      <c r="GPK58" s="391"/>
      <c r="GPL58" s="392"/>
      <c r="GPM58" s="346"/>
      <c r="GPN58" s="391"/>
      <c r="GPO58" s="393"/>
      <c r="GPP58" s="394"/>
      <c r="GPQ58" s="394"/>
      <c r="GPR58" s="393"/>
      <c r="GPS58" s="393"/>
      <c r="GPT58" s="395"/>
      <c r="GPU58" s="364" t="s">
        <v>67</v>
      </c>
      <c r="GPV58" s="364"/>
      <c r="GPW58" s="364"/>
      <c r="GPX58" s="391"/>
      <c r="GPY58" s="391"/>
      <c r="GPZ58" s="391"/>
      <c r="GQA58" s="391"/>
      <c r="GQB58" s="392"/>
      <c r="GQC58" s="346"/>
      <c r="GQD58" s="391"/>
      <c r="GQE58" s="393"/>
      <c r="GQF58" s="394"/>
      <c r="GQG58" s="394"/>
      <c r="GQH58" s="393"/>
      <c r="GQI58" s="393"/>
      <c r="GQJ58" s="395"/>
      <c r="GQK58" s="364" t="s">
        <v>67</v>
      </c>
      <c r="GQL58" s="364"/>
      <c r="GQM58" s="364"/>
      <c r="GQN58" s="391"/>
      <c r="GQO58" s="391"/>
      <c r="GQP58" s="391"/>
      <c r="GQQ58" s="391"/>
      <c r="GQR58" s="392"/>
      <c r="GQS58" s="346"/>
      <c r="GQT58" s="391"/>
      <c r="GQU58" s="393"/>
      <c r="GQV58" s="394"/>
      <c r="GQW58" s="394"/>
      <c r="GQX58" s="393"/>
      <c r="GQY58" s="393"/>
      <c r="GQZ58" s="395"/>
      <c r="GRA58" s="364" t="s">
        <v>67</v>
      </c>
      <c r="GRB58" s="364"/>
      <c r="GRC58" s="364"/>
      <c r="GRD58" s="391"/>
      <c r="GRE58" s="391"/>
      <c r="GRF58" s="391"/>
      <c r="GRG58" s="391"/>
      <c r="GRH58" s="392"/>
      <c r="GRI58" s="346"/>
      <c r="GRJ58" s="391"/>
      <c r="GRK58" s="393"/>
      <c r="GRL58" s="394"/>
      <c r="GRM58" s="394"/>
      <c r="GRN58" s="393"/>
      <c r="GRO58" s="393"/>
      <c r="GRP58" s="395"/>
      <c r="GRQ58" s="364" t="s">
        <v>67</v>
      </c>
      <c r="GRR58" s="364"/>
      <c r="GRS58" s="364"/>
      <c r="GRT58" s="391"/>
      <c r="GRU58" s="391"/>
      <c r="GRV58" s="391"/>
      <c r="GRW58" s="391"/>
      <c r="GRX58" s="392"/>
      <c r="GRY58" s="346"/>
      <c r="GRZ58" s="391"/>
      <c r="GSA58" s="393"/>
      <c r="GSB58" s="394"/>
      <c r="GSC58" s="394"/>
      <c r="GSD58" s="393"/>
      <c r="GSE58" s="393"/>
      <c r="GSF58" s="395"/>
      <c r="GSG58" s="364" t="s">
        <v>67</v>
      </c>
      <c r="GSH58" s="364"/>
      <c r="GSI58" s="364"/>
      <c r="GSJ58" s="391"/>
      <c r="GSK58" s="391"/>
      <c r="GSL58" s="391"/>
      <c r="GSM58" s="391"/>
      <c r="GSN58" s="392"/>
      <c r="GSO58" s="346"/>
      <c r="GSP58" s="391"/>
      <c r="GSQ58" s="393"/>
      <c r="GSR58" s="394"/>
      <c r="GSS58" s="394"/>
      <c r="GST58" s="393"/>
      <c r="GSU58" s="393"/>
      <c r="GSV58" s="395"/>
      <c r="GSW58" s="364" t="s">
        <v>67</v>
      </c>
      <c r="GSX58" s="364"/>
      <c r="GSY58" s="364"/>
      <c r="GSZ58" s="391"/>
      <c r="GTA58" s="391"/>
      <c r="GTB58" s="391"/>
      <c r="GTC58" s="391"/>
      <c r="GTD58" s="392"/>
      <c r="GTE58" s="346"/>
      <c r="GTF58" s="391"/>
      <c r="GTG58" s="393"/>
      <c r="GTH58" s="394"/>
      <c r="GTI58" s="394"/>
      <c r="GTJ58" s="393"/>
      <c r="GTK58" s="393"/>
      <c r="GTL58" s="395"/>
      <c r="GTM58" s="364" t="s">
        <v>67</v>
      </c>
      <c r="GTN58" s="364"/>
      <c r="GTO58" s="364"/>
      <c r="GTP58" s="391"/>
      <c r="GTQ58" s="391"/>
      <c r="GTR58" s="391"/>
      <c r="GTS58" s="391"/>
      <c r="GTT58" s="392"/>
      <c r="GTU58" s="346"/>
      <c r="GTV58" s="391"/>
      <c r="GTW58" s="393"/>
      <c r="GTX58" s="394"/>
      <c r="GTY58" s="394"/>
      <c r="GTZ58" s="393"/>
      <c r="GUA58" s="393"/>
      <c r="GUB58" s="395"/>
      <c r="GUC58" s="364" t="s">
        <v>67</v>
      </c>
      <c r="GUD58" s="364"/>
      <c r="GUE58" s="364"/>
      <c r="GUF58" s="391"/>
      <c r="GUG58" s="391"/>
      <c r="GUH58" s="391"/>
      <c r="GUI58" s="391"/>
      <c r="GUJ58" s="392"/>
      <c r="GUK58" s="346"/>
      <c r="GUL58" s="391"/>
      <c r="GUM58" s="393"/>
      <c r="GUN58" s="394"/>
      <c r="GUO58" s="394"/>
      <c r="GUP58" s="393"/>
      <c r="GUQ58" s="393"/>
      <c r="GUR58" s="395"/>
      <c r="GUS58" s="364" t="s">
        <v>67</v>
      </c>
      <c r="GUT58" s="364"/>
      <c r="GUU58" s="364"/>
      <c r="GUV58" s="391"/>
      <c r="GUW58" s="391"/>
      <c r="GUX58" s="391"/>
      <c r="GUY58" s="391"/>
      <c r="GUZ58" s="392"/>
      <c r="GVA58" s="346"/>
      <c r="GVB58" s="391"/>
      <c r="GVC58" s="393"/>
      <c r="GVD58" s="394"/>
      <c r="GVE58" s="394"/>
      <c r="GVF58" s="393"/>
      <c r="GVG58" s="393"/>
      <c r="GVH58" s="395"/>
      <c r="GVI58" s="364" t="s">
        <v>67</v>
      </c>
      <c r="GVJ58" s="364"/>
      <c r="GVK58" s="364"/>
      <c r="GVL58" s="391"/>
      <c r="GVM58" s="391"/>
      <c r="GVN58" s="391"/>
      <c r="GVO58" s="391"/>
      <c r="GVP58" s="392"/>
      <c r="GVQ58" s="346"/>
      <c r="GVR58" s="391"/>
      <c r="GVS58" s="393"/>
      <c r="GVT58" s="394"/>
      <c r="GVU58" s="394"/>
      <c r="GVV58" s="393"/>
      <c r="GVW58" s="393"/>
      <c r="GVX58" s="395"/>
      <c r="GVY58" s="364" t="s">
        <v>67</v>
      </c>
      <c r="GVZ58" s="364"/>
      <c r="GWA58" s="364"/>
      <c r="GWB58" s="391"/>
      <c r="GWC58" s="391"/>
      <c r="GWD58" s="391"/>
      <c r="GWE58" s="391"/>
      <c r="GWF58" s="392"/>
      <c r="GWG58" s="346"/>
      <c r="GWH58" s="391"/>
      <c r="GWI58" s="393"/>
      <c r="GWJ58" s="394"/>
      <c r="GWK58" s="394"/>
      <c r="GWL58" s="393"/>
      <c r="GWM58" s="393"/>
      <c r="GWN58" s="395"/>
      <c r="GWO58" s="364" t="s">
        <v>67</v>
      </c>
      <c r="GWP58" s="364"/>
      <c r="GWQ58" s="364"/>
      <c r="GWR58" s="391"/>
      <c r="GWS58" s="391"/>
      <c r="GWT58" s="391"/>
      <c r="GWU58" s="391"/>
      <c r="GWV58" s="392"/>
      <c r="GWW58" s="346"/>
      <c r="GWX58" s="391"/>
      <c r="GWY58" s="393"/>
      <c r="GWZ58" s="394"/>
      <c r="GXA58" s="394"/>
      <c r="GXB58" s="393"/>
      <c r="GXC58" s="393"/>
      <c r="GXD58" s="395"/>
      <c r="GXE58" s="364" t="s">
        <v>67</v>
      </c>
      <c r="GXF58" s="364"/>
      <c r="GXG58" s="364"/>
      <c r="GXH58" s="391"/>
      <c r="GXI58" s="391"/>
      <c r="GXJ58" s="391"/>
      <c r="GXK58" s="391"/>
      <c r="GXL58" s="392"/>
      <c r="GXM58" s="346"/>
      <c r="GXN58" s="391"/>
      <c r="GXO58" s="393"/>
      <c r="GXP58" s="394"/>
      <c r="GXQ58" s="394"/>
      <c r="GXR58" s="393"/>
      <c r="GXS58" s="393"/>
      <c r="GXT58" s="395"/>
      <c r="GXU58" s="364" t="s">
        <v>67</v>
      </c>
      <c r="GXV58" s="364"/>
      <c r="GXW58" s="364"/>
      <c r="GXX58" s="391"/>
      <c r="GXY58" s="391"/>
      <c r="GXZ58" s="391"/>
      <c r="GYA58" s="391"/>
      <c r="GYB58" s="392"/>
      <c r="GYC58" s="346"/>
      <c r="GYD58" s="391"/>
      <c r="GYE58" s="393"/>
      <c r="GYF58" s="394"/>
      <c r="GYG58" s="394"/>
      <c r="GYH58" s="393"/>
      <c r="GYI58" s="393"/>
      <c r="GYJ58" s="395"/>
      <c r="GYK58" s="364" t="s">
        <v>67</v>
      </c>
      <c r="GYL58" s="364"/>
      <c r="GYM58" s="364"/>
      <c r="GYN58" s="391"/>
      <c r="GYO58" s="391"/>
      <c r="GYP58" s="391"/>
      <c r="GYQ58" s="391"/>
      <c r="GYR58" s="392"/>
      <c r="GYS58" s="346"/>
      <c r="GYT58" s="391"/>
      <c r="GYU58" s="393"/>
      <c r="GYV58" s="394"/>
      <c r="GYW58" s="394"/>
      <c r="GYX58" s="393"/>
      <c r="GYY58" s="393"/>
      <c r="GYZ58" s="395"/>
      <c r="GZA58" s="364" t="s">
        <v>67</v>
      </c>
      <c r="GZB58" s="364"/>
      <c r="GZC58" s="364"/>
      <c r="GZD58" s="391"/>
      <c r="GZE58" s="391"/>
      <c r="GZF58" s="391"/>
      <c r="GZG58" s="391"/>
      <c r="GZH58" s="392"/>
      <c r="GZI58" s="346"/>
      <c r="GZJ58" s="391"/>
      <c r="GZK58" s="393"/>
      <c r="GZL58" s="394"/>
      <c r="GZM58" s="394"/>
      <c r="GZN58" s="393"/>
      <c r="GZO58" s="393"/>
      <c r="GZP58" s="395"/>
      <c r="GZQ58" s="364" t="s">
        <v>67</v>
      </c>
      <c r="GZR58" s="364"/>
      <c r="GZS58" s="364"/>
      <c r="GZT58" s="391"/>
      <c r="GZU58" s="391"/>
      <c r="GZV58" s="391"/>
      <c r="GZW58" s="391"/>
      <c r="GZX58" s="392"/>
      <c r="GZY58" s="346"/>
      <c r="GZZ58" s="391"/>
      <c r="HAA58" s="393"/>
      <c r="HAB58" s="394"/>
      <c r="HAC58" s="394"/>
      <c r="HAD58" s="393"/>
      <c r="HAE58" s="393"/>
      <c r="HAF58" s="395"/>
      <c r="HAG58" s="364" t="s">
        <v>67</v>
      </c>
      <c r="HAH58" s="364"/>
      <c r="HAI58" s="364"/>
      <c r="HAJ58" s="391"/>
      <c r="HAK58" s="391"/>
      <c r="HAL58" s="391"/>
      <c r="HAM58" s="391"/>
      <c r="HAN58" s="392"/>
      <c r="HAO58" s="346"/>
      <c r="HAP58" s="391"/>
      <c r="HAQ58" s="393"/>
      <c r="HAR58" s="394"/>
      <c r="HAS58" s="394"/>
      <c r="HAT58" s="393"/>
      <c r="HAU58" s="393"/>
      <c r="HAV58" s="395"/>
      <c r="HAW58" s="364" t="s">
        <v>67</v>
      </c>
      <c r="HAX58" s="364"/>
      <c r="HAY58" s="364"/>
      <c r="HAZ58" s="391"/>
      <c r="HBA58" s="391"/>
      <c r="HBB58" s="391"/>
      <c r="HBC58" s="391"/>
      <c r="HBD58" s="392"/>
      <c r="HBE58" s="346"/>
      <c r="HBF58" s="391"/>
      <c r="HBG58" s="393"/>
      <c r="HBH58" s="394"/>
      <c r="HBI58" s="394"/>
      <c r="HBJ58" s="393"/>
      <c r="HBK58" s="393"/>
      <c r="HBL58" s="395"/>
      <c r="HBM58" s="364" t="s">
        <v>67</v>
      </c>
      <c r="HBN58" s="364"/>
      <c r="HBO58" s="364"/>
      <c r="HBP58" s="391"/>
      <c r="HBQ58" s="391"/>
      <c r="HBR58" s="391"/>
      <c r="HBS58" s="391"/>
      <c r="HBT58" s="392"/>
      <c r="HBU58" s="346"/>
      <c r="HBV58" s="391"/>
      <c r="HBW58" s="393"/>
      <c r="HBX58" s="394"/>
      <c r="HBY58" s="394"/>
      <c r="HBZ58" s="393"/>
      <c r="HCA58" s="393"/>
      <c r="HCB58" s="395"/>
      <c r="HCC58" s="364" t="s">
        <v>67</v>
      </c>
      <c r="HCD58" s="364"/>
      <c r="HCE58" s="364"/>
      <c r="HCF58" s="391"/>
      <c r="HCG58" s="391"/>
      <c r="HCH58" s="391"/>
      <c r="HCI58" s="391"/>
      <c r="HCJ58" s="392"/>
      <c r="HCK58" s="346"/>
      <c r="HCL58" s="391"/>
      <c r="HCM58" s="393"/>
      <c r="HCN58" s="394"/>
      <c r="HCO58" s="394"/>
      <c r="HCP58" s="393"/>
      <c r="HCQ58" s="393"/>
      <c r="HCR58" s="395"/>
      <c r="HCS58" s="364" t="s">
        <v>67</v>
      </c>
      <c r="HCT58" s="364"/>
      <c r="HCU58" s="364"/>
      <c r="HCV58" s="391"/>
      <c r="HCW58" s="391"/>
      <c r="HCX58" s="391"/>
      <c r="HCY58" s="391"/>
      <c r="HCZ58" s="392"/>
      <c r="HDA58" s="346"/>
      <c r="HDB58" s="391"/>
      <c r="HDC58" s="393"/>
      <c r="HDD58" s="394"/>
      <c r="HDE58" s="394"/>
      <c r="HDF58" s="393"/>
      <c r="HDG58" s="393"/>
      <c r="HDH58" s="395"/>
      <c r="HDI58" s="364" t="s">
        <v>67</v>
      </c>
      <c r="HDJ58" s="364"/>
      <c r="HDK58" s="364"/>
      <c r="HDL58" s="391"/>
      <c r="HDM58" s="391"/>
      <c r="HDN58" s="391"/>
      <c r="HDO58" s="391"/>
      <c r="HDP58" s="392"/>
      <c r="HDQ58" s="346"/>
      <c r="HDR58" s="391"/>
      <c r="HDS58" s="393"/>
      <c r="HDT58" s="394"/>
      <c r="HDU58" s="394"/>
      <c r="HDV58" s="393"/>
      <c r="HDW58" s="393"/>
      <c r="HDX58" s="395"/>
      <c r="HDY58" s="364" t="s">
        <v>67</v>
      </c>
      <c r="HDZ58" s="364"/>
      <c r="HEA58" s="364"/>
      <c r="HEB58" s="391"/>
      <c r="HEC58" s="391"/>
      <c r="HED58" s="391"/>
      <c r="HEE58" s="391"/>
      <c r="HEF58" s="392"/>
      <c r="HEG58" s="346"/>
      <c r="HEH58" s="391"/>
      <c r="HEI58" s="393"/>
      <c r="HEJ58" s="394"/>
      <c r="HEK58" s="394"/>
      <c r="HEL58" s="393"/>
      <c r="HEM58" s="393"/>
      <c r="HEN58" s="395"/>
      <c r="HEO58" s="364" t="s">
        <v>67</v>
      </c>
      <c r="HEP58" s="364"/>
      <c r="HEQ58" s="364"/>
      <c r="HER58" s="391"/>
      <c r="HES58" s="391"/>
      <c r="HET58" s="391"/>
      <c r="HEU58" s="391"/>
      <c r="HEV58" s="392"/>
      <c r="HEW58" s="346"/>
      <c r="HEX58" s="391"/>
      <c r="HEY58" s="393"/>
      <c r="HEZ58" s="394"/>
      <c r="HFA58" s="394"/>
      <c r="HFB58" s="393"/>
      <c r="HFC58" s="393"/>
      <c r="HFD58" s="395"/>
      <c r="HFE58" s="364" t="s">
        <v>67</v>
      </c>
      <c r="HFF58" s="364"/>
      <c r="HFG58" s="364"/>
      <c r="HFH58" s="391"/>
      <c r="HFI58" s="391"/>
      <c r="HFJ58" s="391"/>
      <c r="HFK58" s="391"/>
      <c r="HFL58" s="392"/>
      <c r="HFM58" s="346"/>
      <c r="HFN58" s="391"/>
      <c r="HFO58" s="393"/>
      <c r="HFP58" s="394"/>
      <c r="HFQ58" s="394"/>
      <c r="HFR58" s="393"/>
      <c r="HFS58" s="393"/>
      <c r="HFT58" s="395"/>
      <c r="HFU58" s="364" t="s">
        <v>67</v>
      </c>
      <c r="HFV58" s="364"/>
      <c r="HFW58" s="364"/>
      <c r="HFX58" s="391"/>
      <c r="HFY58" s="391"/>
      <c r="HFZ58" s="391"/>
      <c r="HGA58" s="391"/>
      <c r="HGB58" s="392"/>
      <c r="HGC58" s="346"/>
      <c r="HGD58" s="391"/>
      <c r="HGE58" s="393"/>
      <c r="HGF58" s="394"/>
      <c r="HGG58" s="394"/>
      <c r="HGH58" s="393"/>
      <c r="HGI58" s="393"/>
      <c r="HGJ58" s="395"/>
      <c r="HGK58" s="364" t="s">
        <v>67</v>
      </c>
      <c r="HGL58" s="364"/>
      <c r="HGM58" s="364"/>
      <c r="HGN58" s="391"/>
      <c r="HGO58" s="391"/>
      <c r="HGP58" s="391"/>
      <c r="HGQ58" s="391"/>
      <c r="HGR58" s="392"/>
      <c r="HGS58" s="346"/>
      <c r="HGT58" s="391"/>
      <c r="HGU58" s="393"/>
      <c r="HGV58" s="394"/>
      <c r="HGW58" s="394"/>
      <c r="HGX58" s="393"/>
      <c r="HGY58" s="393"/>
      <c r="HGZ58" s="395"/>
      <c r="HHA58" s="364" t="s">
        <v>67</v>
      </c>
      <c r="HHB58" s="364"/>
      <c r="HHC58" s="364"/>
      <c r="HHD58" s="391"/>
      <c r="HHE58" s="391"/>
      <c r="HHF58" s="391"/>
      <c r="HHG58" s="391"/>
      <c r="HHH58" s="392"/>
      <c r="HHI58" s="346"/>
      <c r="HHJ58" s="391"/>
      <c r="HHK58" s="393"/>
      <c r="HHL58" s="394"/>
      <c r="HHM58" s="394"/>
      <c r="HHN58" s="393"/>
      <c r="HHO58" s="393"/>
      <c r="HHP58" s="395"/>
      <c r="HHQ58" s="364" t="s">
        <v>67</v>
      </c>
      <c r="HHR58" s="364"/>
      <c r="HHS58" s="364"/>
      <c r="HHT58" s="391"/>
      <c r="HHU58" s="391"/>
      <c r="HHV58" s="391"/>
      <c r="HHW58" s="391"/>
      <c r="HHX58" s="392"/>
      <c r="HHY58" s="346"/>
      <c r="HHZ58" s="391"/>
      <c r="HIA58" s="393"/>
      <c r="HIB58" s="394"/>
      <c r="HIC58" s="394"/>
      <c r="HID58" s="393"/>
      <c r="HIE58" s="393"/>
      <c r="HIF58" s="395"/>
      <c r="HIG58" s="364" t="s">
        <v>67</v>
      </c>
      <c r="HIH58" s="364"/>
      <c r="HII58" s="364"/>
      <c r="HIJ58" s="391"/>
      <c r="HIK58" s="391"/>
      <c r="HIL58" s="391"/>
      <c r="HIM58" s="391"/>
      <c r="HIN58" s="392"/>
      <c r="HIO58" s="346"/>
      <c r="HIP58" s="391"/>
      <c r="HIQ58" s="393"/>
      <c r="HIR58" s="394"/>
      <c r="HIS58" s="394"/>
      <c r="HIT58" s="393"/>
      <c r="HIU58" s="393"/>
      <c r="HIV58" s="395"/>
      <c r="HIW58" s="364" t="s">
        <v>67</v>
      </c>
      <c r="HIX58" s="364"/>
      <c r="HIY58" s="364"/>
      <c r="HIZ58" s="391"/>
      <c r="HJA58" s="391"/>
      <c r="HJB58" s="391"/>
      <c r="HJC58" s="391"/>
      <c r="HJD58" s="392"/>
      <c r="HJE58" s="346"/>
      <c r="HJF58" s="391"/>
      <c r="HJG58" s="393"/>
      <c r="HJH58" s="394"/>
      <c r="HJI58" s="394"/>
      <c r="HJJ58" s="393"/>
      <c r="HJK58" s="393"/>
      <c r="HJL58" s="395"/>
      <c r="HJM58" s="364" t="s">
        <v>67</v>
      </c>
      <c r="HJN58" s="364"/>
      <c r="HJO58" s="364"/>
      <c r="HJP58" s="391"/>
      <c r="HJQ58" s="391"/>
      <c r="HJR58" s="391"/>
      <c r="HJS58" s="391"/>
      <c r="HJT58" s="392"/>
      <c r="HJU58" s="346"/>
      <c r="HJV58" s="391"/>
      <c r="HJW58" s="393"/>
      <c r="HJX58" s="394"/>
      <c r="HJY58" s="394"/>
      <c r="HJZ58" s="393"/>
      <c r="HKA58" s="393"/>
      <c r="HKB58" s="395"/>
      <c r="HKC58" s="364" t="s">
        <v>67</v>
      </c>
      <c r="HKD58" s="364"/>
      <c r="HKE58" s="364"/>
      <c r="HKF58" s="391"/>
      <c r="HKG58" s="391"/>
      <c r="HKH58" s="391"/>
      <c r="HKI58" s="391"/>
      <c r="HKJ58" s="392"/>
      <c r="HKK58" s="346"/>
      <c r="HKL58" s="391"/>
      <c r="HKM58" s="393"/>
      <c r="HKN58" s="394"/>
      <c r="HKO58" s="394"/>
      <c r="HKP58" s="393"/>
      <c r="HKQ58" s="393"/>
      <c r="HKR58" s="395"/>
      <c r="HKS58" s="364" t="s">
        <v>67</v>
      </c>
      <c r="HKT58" s="364"/>
      <c r="HKU58" s="364"/>
      <c r="HKV58" s="391"/>
      <c r="HKW58" s="391"/>
      <c r="HKX58" s="391"/>
      <c r="HKY58" s="391"/>
      <c r="HKZ58" s="392"/>
      <c r="HLA58" s="346"/>
      <c r="HLB58" s="391"/>
      <c r="HLC58" s="393"/>
      <c r="HLD58" s="394"/>
      <c r="HLE58" s="394"/>
      <c r="HLF58" s="393"/>
      <c r="HLG58" s="393"/>
      <c r="HLH58" s="395"/>
      <c r="HLI58" s="364" t="s">
        <v>67</v>
      </c>
      <c r="HLJ58" s="364"/>
      <c r="HLK58" s="364"/>
      <c r="HLL58" s="391"/>
      <c r="HLM58" s="391"/>
      <c r="HLN58" s="391"/>
      <c r="HLO58" s="391"/>
      <c r="HLP58" s="392"/>
      <c r="HLQ58" s="346"/>
      <c r="HLR58" s="391"/>
      <c r="HLS58" s="393"/>
      <c r="HLT58" s="394"/>
      <c r="HLU58" s="394"/>
      <c r="HLV58" s="393"/>
      <c r="HLW58" s="393"/>
      <c r="HLX58" s="395"/>
      <c r="HLY58" s="364" t="s">
        <v>67</v>
      </c>
      <c r="HLZ58" s="364"/>
      <c r="HMA58" s="364"/>
      <c r="HMB58" s="391"/>
      <c r="HMC58" s="391"/>
      <c r="HMD58" s="391"/>
      <c r="HME58" s="391"/>
      <c r="HMF58" s="392"/>
      <c r="HMG58" s="346"/>
      <c r="HMH58" s="391"/>
      <c r="HMI58" s="393"/>
      <c r="HMJ58" s="394"/>
      <c r="HMK58" s="394"/>
      <c r="HML58" s="393"/>
      <c r="HMM58" s="393"/>
      <c r="HMN58" s="395"/>
      <c r="HMO58" s="364" t="s">
        <v>67</v>
      </c>
      <c r="HMP58" s="364"/>
      <c r="HMQ58" s="364"/>
      <c r="HMR58" s="391"/>
      <c r="HMS58" s="391"/>
      <c r="HMT58" s="391"/>
      <c r="HMU58" s="391"/>
      <c r="HMV58" s="392"/>
      <c r="HMW58" s="346"/>
      <c r="HMX58" s="391"/>
      <c r="HMY58" s="393"/>
      <c r="HMZ58" s="394"/>
      <c r="HNA58" s="394"/>
      <c r="HNB58" s="393"/>
      <c r="HNC58" s="393"/>
      <c r="HND58" s="395"/>
      <c r="HNE58" s="364" t="s">
        <v>67</v>
      </c>
      <c r="HNF58" s="364"/>
      <c r="HNG58" s="364"/>
      <c r="HNH58" s="391"/>
      <c r="HNI58" s="391"/>
      <c r="HNJ58" s="391"/>
      <c r="HNK58" s="391"/>
      <c r="HNL58" s="392"/>
      <c r="HNM58" s="346"/>
      <c r="HNN58" s="391"/>
      <c r="HNO58" s="393"/>
      <c r="HNP58" s="394"/>
      <c r="HNQ58" s="394"/>
      <c r="HNR58" s="393"/>
      <c r="HNS58" s="393"/>
      <c r="HNT58" s="395"/>
      <c r="HNU58" s="364" t="s">
        <v>67</v>
      </c>
      <c r="HNV58" s="364"/>
      <c r="HNW58" s="364"/>
      <c r="HNX58" s="391"/>
      <c r="HNY58" s="391"/>
      <c r="HNZ58" s="391"/>
      <c r="HOA58" s="391"/>
      <c r="HOB58" s="392"/>
      <c r="HOC58" s="346"/>
      <c r="HOD58" s="391"/>
      <c r="HOE58" s="393"/>
      <c r="HOF58" s="394"/>
      <c r="HOG58" s="394"/>
      <c r="HOH58" s="393"/>
      <c r="HOI58" s="393"/>
      <c r="HOJ58" s="395"/>
      <c r="HOK58" s="364" t="s">
        <v>67</v>
      </c>
      <c r="HOL58" s="364"/>
      <c r="HOM58" s="364"/>
      <c r="HON58" s="391"/>
      <c r="HOO58" s="391"/>
      <c r="HOP58" s="391"/>
      <c r="HOQ58" s="391"/>
      <c r="HOR58" s="392"/>
      <c r="HOS58" s="346"/>
      <c r="HOT58" s="391"/>
      <c r="HOU58" s="393"/>
      <c r="HOV58" s="394"/>
      <c r="HOW58" s="394"/>
      <c r="HOX58" s="393"/>
      <c r="HOY58" s="393"/>
      <c r="HOZ58" s="395"/>
      <c r="HPA58" s="364" t="s">
        <v>67</v>
      </c>
      <c r="HPB58" s="364"/>
      <c r="HPC58" s="364"/>
      <c r="HPD58" s="391"/>
      <c r="HPE58" s="391"/>
      <c r="HPF58" s="391"/>
      <c r="HPG58" s="391"/>
      <c r="HPH58" s="392"/>
      <c r="HPI58" s="346"/>
      <c r="HPJ58" s="391"/>
      <c r="HPK58" s="393"/>
      <c r="HPL58" s="394"/>
      <c r="HPM58" s="394"/>
      <c r="HPN58" s="393"/>
      <c r="HPO58" s="393"/>
      <c r="HPP58" s="395"/>
      <c r="HPQ58" s="364" t="s">
        <v>67</v>
      </c>
      <c r="HPR58" s="364"/>
      <c r="HPS58" s="364"/>
      <c r="HPT58" s="391"/>
      <c r="HPU58" s="391"/>
      <c r="HPV58" s="391"/>
      <c r="HPW58" s="391"/>
      <c r="HPX58" s="392"/>
      <c r="HPY58" s="346"/>
      <c r="HPZ58" s="391"/>
      <c r="HQA58" s="393"/>
      <c r="HQB58" s="394"/>
      <c r="HQC58" s="394"/>
      <c r="HQD58" s="393"/>
      <c r="HQE58" s="393"/>
      <c r="HQF58" s="395"/>
      <c r="HQG58" s="364" t="s">
        <v>67</v>
      </c>
      <c r="HQH58" s="364"/>
      <c r="HQI58" s="364"/>
      <c r="HQJ58" s="391"/>
      <c r="HQK58" s="391"/>
      <c r="HQL58" s="391"/>
      <c r="HQM58" s="391"/>
      <c r="HQN58" s="392"/>
      <c r="HQO58" s="346"/>
      <c r="HQP58" s="391"/>
      <c r="HQQ58" s="393"/>
      <c r="HQR58" s="394"/>
      <c r="HQS58" s="394"/>
      <c r="HQT58" s="393"/>
      <c r="HQU58" s="393"/>
      <c r="HQV58" s="395"/>
      <c r="HQW58" s="364" t="s">
        <v>67</v>
      </c>
      <c r="HQX58" s="364"/>
      <c r="HQY58" s="364"/>
      <c r="HQZ58" s="391"/>
      <c r="HRA58" s="391"/>
      <c r="HRB58" s="391"/>
      <c r="HRC58" s="391"/>
      <c r="HRD58" s="392"/>
      <c r="HRE58" s="346"/>
      <c r="HRF58" s="391"/>
      <c r="HRG58" s="393"/>
      <c r="HRH58" s="394"/>
      <c r="HRI58" s="394"/>
      <c r="HRJ58" s="393"/>
      <c r="HRK58" s="393"/>
      <c r="HRL58" s="395"/>
      <c r="HRM58" s="364" t="s">
        <v>67</v>
      </c>
      <c r="HRN58" s="364"/>
      <c r="HRO58" s="364"/>
      <c r="HRP58" s="391"/>
      <c r="HRQ58" s="391"/>
      <c r="HRR58" s="391"/>
      <c r="HRS58" s="391"/>
      <c r="HRT58" s="392"/>
      <c r="HRU58" s="346"/>
      <c r="HRV58" s="391"/>
      <c r="HRW58" s="393"/>
      <c r="HRX58" s="394"/>
      <c r="HRY58" s="394"/>
      <c r="HRZ58" s="393"/>
      <c r="HSA58" s="393"/>
      <c r="HSB58" s="395"/>
      <c r="HSC58" s="364" t="s">
        <v>67</v>
      </c>
      <c r="HSD58" s="364"/>
      <c r="HSE58" s="364"/>
      <c r="HSF58" s="391"/>
      <c r="HSG58" s="391"/>
      <c r="HSH58" s="391"/>
      <c r="HSI58" s="391"/>
      <c r="HSJ58" s="392"/>
      <c r="HSK58" s="346"/>
      <c r="HSL58" s="391"/>
      <c r="HSM58" s="393"/>
      <c r="HSN58" s="394"/>
      <c r="HSO58" s="394"/>
      <c r="HSP58" s="393"/>
      <c r="HSQ58" s="393"/>
      <c r="HSR58" s="395"/>
      <c r="HSS58" s="364" t="s">
        <v>67</v>
      </c>
      <c r="HST58" s="364"/>
      <c r="HSU58" s="364"/>
      <c r="HSV58" s="391"/>
      <c r="HSW58" s="391"/>
      <c r="HSX58" s="391"/>
      <c r="HSY58" s="391"/>
      <c r="HSZ58" s="392"/>
      <c r="HTA58" s="346"/>
      <c r="HTB58" s="391"/>
      <c r="HTC58" s="393"/>
      <c r="HTD58" s="394"/>
      <c r="HTE58" s="394"/>
      <c r="HTF58" s="393"/>
      <c r="HTG58" s="393"/>
      <c r="HTH58" s="395"/>
      <c r="HTI58" s="364" t="s">
        <v>67</v>
      </c>
      <c r="HTJ58" s="364"/>
      <c r="HTK58" s="364"/>
      <c r="HTL58" s="391"/>
      <c r="HTM58" s="391"/>
      <c r="HTN58" s="391"/>
      <c r="HTO58" s="391"/>
      <c r="HTP58" s="392"/>
      <c r="HTQ58" s="346"/>
      <c r="HTR58" s="391"/>
      <c r="HTS58" s="393"/>
      <c r="HTT58" s="394"/>
      <c r="HTU58" s="394"/>
      <c r="HTV58" s="393"/>
      <c r="HTW58" s="393"/>
      <c r="HTX58" s="395"/>
      <c r="HTY58" s="364" t="s">
        <v>67</v>
      </c>
      <c r="HTZ58" s="364"/>
      <c r="HUA58" s="364"/>
      <c r="HUB58" s="391"/>
      <c r="HUC58" s="391"/>
      <c r="HUD58" s="391"/>
      <c r="HUE58" s="391"/>
      <c r="HUF58" s="392"/>
      <c r="HUG58" s="346"/>
      <c r="HUH58" s="391"/>
      <c r="HUI58" s="393"/>
      <c r="HUJ58" s="394"/>
      <c r="HUK58" s="394"/>
      <c r="HUL58" s="393"/>
      <c r="HUM58" s="393"/>
      <c r="HUN58" s="395"/>
      <c r="HUO58" s="364" t="s">
        <v>67</v>
      </c>
      <c r="HUP58" s="364"/>
      <c r="HUQ58" s="364"/>
      <c r="HUR58" s="391"/>
      <c r="HUS58" s="391"/>
      <c r="HUT58" s="391"/>
      <c r="HUU58" s="391"/>
      <c r="HUV58" s="392"/>
      <c r="HUW58" s="346"/>
      <c r="HUX58" s="391"/>
      <c r="HUY58" s="393"/>
      <c r="HUZ58" s="394"/>
      <c r="HVA58" s="394"/>
      <c r="HVB58" s="393"/>
      <c r="HVC58" s="393"/>
      <c r="HVD58" s="395"/>
      <c r="HVE58" s="364" t="s">
        <v>67</v>
      </c>
      <c r="HVF58" s="364"/>
      <c r="HVG58" s="364"/>
      <c r="HVH58" s="391"/>
      <c r="HVI58" s="391"/>
      <c r="HVJ58" s="391"/>
      <c r="HVK58" s="391"/>
      <c r="HVL58" s="392"/>
      <c r="HVM58" s="346"/>
      <c r="HVN58" s="391"/>
      <c r="HVO58" s="393"/>
      <c r="HVP58" s="394"/>
      <c r="HVQ58" s="394"/>
      <c r="HVR58" s="393"/>
      <c r="HVS58" s="393"/>
      <c r="HVT58" s="395"/>
      <c r="HVU58" s="364" t="s">
        <v>67</v>
      </c>
      <c r="HVV58" s="364"/>
      <c r="HVW58" s="364"/>
      <c r="HVX58" s="391"/>
      <c r="HVY58" s="391"/>
      <c r="HVZ58" s="391"/>
      <c r="HWA58" s="391"/>
      <c r="HWB58" s="392"/>
      <c r="HWC58" s="346"/>
      <c r="HWD58" s="391"/>
      <c r="HWE58" s="393"/>
      <c r="HWF58" s="394"/>
      <c r="HWG58" s="394"/>
      <c r="HWH58" s="393"/>
      <c r="HWI58" s="393"/>
      <c r="HWJ58" s="395"/>
      <c r="HWK58" s="364" t="s">
        <v>67</v>
      </c>
      <c r="HWL58" s="364"/>
      <c r="HWM58" s="364"/>
      <c r="HWN58" s="391"/>
      <c r="HWO58" s="391"/>
      <c r="HWP58" s="391"/>
      <c r="HWQ58" s="391"/>
      <c r="HWR58" s="392"/>
      <c r="HWS58" s="346"/>
      <c r="HWT58" s="391"/>
      <c r="HWU58" s="393"/>
      <c r="HWV58" s="394"/>
      <c r="HWW58" s="394"/>
      <c r="HWX58" s="393"/>
      <c r="HWY58" s="393"/>
      <c r="HWZ58" s="395"/>
      <c r="HXA58" s="364" t="s">
        <v>67</v>
      </c>
      <c r="HXB58" s="364"/>
      <c r="HXC58" s="364"/>
      <c r="HXD58" s="391"/>
      <c r="HXE58" s="391"/>
      <c r="HXF58" s="391"/>
      <c r="HXG58" s="391"/>
      <c r="HXH58" s="392"/>
      <c r="HXI58" s="346"/>
      <c r="HXJ58" s="391"/>
      <c r="HXK58" s="393"/>
      <c r="HXL58" s="394"/>
      <c r="HXM58" s="394"/>
      <c r="HXN58" s="393"/>
      <c r="HXO58" s="393"/>
      <c r="HXP58" s="395"/>
      <c r="HXQ58" s="364" t="s">
        <v>67</v>
      </c>
      <c r="HXR58" s="364"/>
      <c r="HXS58" s="364"/>
      <c r="HXT58" s="391"/>
      <c r="HXU58" s="391"/>
      <c r="HXV58" s="391"/>
      <c r="HXW58" s="391"/>
      <c r="HXX58" s="392"/>
      <c r="HXY58" s="346"/>
      <c r="HXZ58" s="391"/>
      <c r="HYA58" s="393"/>
      <c r="HYB58" s="394"/>
      <c r="HYC58" s="394"/>
      <c r="HYD58" s="393"/>
      <c r="HYE58" s="393"/>
      <c r="HYF58" s="395"/>
      <c r="HYG58" s="364" t="s">
        <v>67</v>
      </c>
      <c r="HYH58" s="364"/>
      <c r="HYI58" s="364"/>
      <c r="HYJ58" s="391"/>
      <c r="HYK58" s="391"/>
      <c r="HYL58" s="391"/>
      <c r="HYM58" s="391"/>
      <c r="HYN58" s="392"/>
      <c r="HYO58" s="346"/>
      <c r="HYP58" s="391"/>
      <c r="HYQ58" s="393"/>
      <c r="HYR58" s="394"/>
      <c r="HYS58" s="394"/>
      <c r="HYT58" s="393"/>
      <c r="HYU58" s="393"/>
      <c r="HYV58" s="395"/>
      <c r="HYW58" s="364" t="s">
        <v>67</v>
      </c>
      <c r="HYX58" s="364"/>
      <c r="HYY58" s="364"/>
      <c r="HYZ58" s="391"/>
      <c r="HZA58" s="391"/>
      <c r="HZB58" s="391"/>
      <c r="HZC58" s="391"/>
      <c r="HZD58" s="392"/>
      <c r="HZE58" s="346"/>
      <c r="HZF58" s="391"/>
      <c r="HZG58" s="393"/>
      <c r="HZH58" s="394"/>
      <c r="HZI58" s="394"/>
      <c r="HZJ58" s="393"/>
      <c r="HZK58" s="393"/>
      <c r="HZL58" s="395"/>
      <c r="HZM58" s="364" t="s">
        <v>67</v>
      </c>
      <c r="HZN58" s="364"/>
      <c r="HZO58" s="364"/>
      <c r="HZP58" s="391"/>
      <c r="HZQ58" s="391"/>
      <c r="HZR58" s="391"/>
      <c r="HZS58" s="391"/>
      <c r="HZT58" s="392"/>
      <c r="HZU58" s="346"/>
      <c r="HZV58" s="391"/>
      <c r="HZW58" s="393"/>
      <c r="HZX58" s="394"/>
      <c r="HZY58" s="394"/>
      <c r="HZZ58" s="393"/>
      <c r="IAA58" s="393"/>
      <c r="IAB58" s="395"/>
      <c r="IAC58" s="364" t="s">
        <v>67</v>
      </c>
      <c r="IAD58" s="364"/>
      <c r="IAE58" s="364"/>
      <c r="IAF58" s="391"/>
      <c r="IAG58" s="391"/>
      <c r="IAH58" s="391"/>
      <c r="IAI58" s="391"/>
      <c r="IAJ58" s="392"/>
      <c r="IAK58" s="346"/>
      <c r="IAL58" s="391"/>
      <c r="IAM58" s="393"/>
      <c r="IAN58" s="394"/>
      <c r="IAO58" s="394"/>
      <c r="IAP58" s="393"/>
      <c r="IAQ58" s="393"/>
      <c r="IAR58" s="395"/>
      <c r="IAS58" s="364" t="s">
        <v>67</v>
      </c>
      <c r="IAT58" s="364"/>
      <c r="IAU58" s="364"/>
      <c r="IAV58" s="391"/>
      <c r="IAW58" s="391"/>
      <c r="IAX58" s="391"/>
      <c r="IAY58" s="391"/>
      <c r="IAZ58" s="392"/>
      <c r="IBA58" s="346"/>
      <c r="IBB58" s="391"/>
      <c r="IBC58" s="393"/>
      <c r="IBD58" s="394"/>
      <c r="IBE58" s="394"/>
      <c r="IBF58" s="393"/>
      <c r="IBG58" s="393"/>
      <c r="IBH58" s="395"/>
      <c r="IBI58" s="364" t="s">
        <v>67</v>
      </c>
      <c r="IBJ58" s="364"/>
      <c r="IBK58" s="364"/>
      <c r="IBL58" s="391"/>
      <c r="IBM58" s="391"/>
      <c r="IBN58" s="391"/>
      <c r="IBO58" s="391"/>
      <c r="IBP58" s="392"/>
      <c r="IBQ58" s="346"/>
      <c r="IBR58" s="391"/>
      <c r="IBS58" s="393"/>
      <c r="IBT58" s="394"/>
      <c r="IBU58" s="394"/>
      <c r="IBV58" s="393"/>
      <c r="IBW58" s="393"/>
      <c r="IBX58" s="395"/>
      <c r="IBY58" s="364" t="s">
        <v>67</v>
      </c>
      <c r="IBZ58" s="364"/>
      <c r="ICA58" s="364"/>
      <c r="ICB58" s="391"/>
      <c r="ICC58" s="391"/>
      <c r="ICD58" s="391"/>
      <c r="ICE58" s="391"/>
      <c r="ICF58" s="392"/>
      <c r="ICG58" s="346"/>
      <c r="ICH58" s="391"/>
      <c r="ICI58" s="393"/>
      <c r="ICJ58" s="394"/>
      <c r="ICK58" s="394"/>
      <c r="ICL58" s="393"/>
      <c r="ICM58" s="393"/>
      <c r="ICN58" s="395"/>
      <c r="ICO58" s="364" t="s">
        <v>67</v>
      </c>
      <c r="ICP58" s="364"/>
      <c r="ICQ58" s="364"/>
      <c r="ICR58" s="391"/>
      <c r="ICS58" s="391"/>
      <c r="ICT58" s="391"/>
      <c r="ICU58" s="391"/>
      <c r="ICV58" s="392"/>
      <c r="ICW58" s="346"/>
      <c r="ICX58" s="391"/>
      <c r="ICY58" s="393"/>
      <c r="ICZ58" s="394"/>
      <c r="IDA58" s="394"/>
      <c r="IDB58" s="393"/>
      <c r="IDC58" s="393"/>
      <c r="IDD58" s="395"/>
      <c r="IDE58" s="364" t="s">
        <v>67</v>
      </c>
      <c r="IDF58" s="364"/>
      <c r="IDG58" s="364"/>
      <c r="IDH58" s="391"/>
      <c r="IDI58" s="391"/>
      <c r="IDJ58" s="391"/>
      <c r="IDK58" s="391"/>
      <c r="IDL58" s="392"/>
      <c r="IDM58" s="346"/>
      <c r="IDN58" s="391"/>
      <c r="IDO58" s="393"/>
      <c r="IDP58" s="394"/>
      <c r="IDQ58" s="394"/>
      <c r="IDR58" s="393"/>
      <c r="IDS58" s="393"/>
      <c r="IDT58" s="395"/>
      <c r="IDU58" s="364" t="s">
        <v>67</v>
      </c>
      <c r="IDV58" s="364"/>
      <c r="IDW58" s="364"/>
      <c r="IDX58" s="391"/>
      <c r="IDY58" s="391"/>
      <c r="IDZ58" s="391"/>
      <c r="IEA58" s="391"/>
      <c r="IEB58" s="392"/>
      <c r="IEC58" s="346"/>
      <c r="IED58" s="391"/>
      <c r="IEE58" s="393"/>
      <c r="IEF58" s="394"/>
      <c r="IEG58" s="394"/>
      <c r="IEH58" s="393"/>
      <c r="IEI58" s="393"/>
      <c r="IEJ58" s="395"/>
      <c r="IEK58" s="364" t="s">
        <v>67</v>
      </c>
      <c r="IEL58" s="364"/>
      <c r="IEM58" s="364"/>
      <c r="IEN58" s="391"/>
      <c r="IEO58" s="391"/>
      <c r="IEP58" s="391"/>
      <c r="IEQ58" s="391"/>
      <c r="IER58" s="392"/>
      <c r="IES58" s="346"/>
      <c r="IET58" s="391"/>
      <c r="IEU58" s="393"/>
      <c r="IEV58" s="394"/>
      <c r="IEW58" s="394"/>
      <c r="IEX58" s="393"/>
      <c r="IEY58" s="393"/>
      <c r="IEZ58" s="395"/>
      <c r="IFA58" s="364" t="s">
        <v>67</v>
      </c>
      <c r="IFB58" s="364"/>
      <c r="IFC58" s="364"/>
      <c r="IFD58" s="391"/>
      <c r="IFE58" s="391"/>
      <c r="IFF58" s="391"/>
      <c r="IFG58" s="391"/>
      <c r="IFH58" s="392"/>
      <c r="IFI58" s="346"/>
      <c r="IFJ58" s="391"/>
      <c r="IFK58" s="393"/>
      <c r="IFL58" s="394"/>
      <c r="IFM58" s="394"/>
      <c r="IFN58" s="393"/>
      <c r="IFO58" s="393"/>
      <c r="IFP58" s="395"/>
      <c r="IFQ58" s="364" t="s">
        <v>67</v>
      </c>
      <c r="IFR58" s="364"/>
      <c r="IFS58" s="364"/>
      <c r="IFT58" s="391"/>
      <c r="IFU58" s="391"/>
      <c r="IFV58" s="391"/>
      <c r="IFW58" s="391"/>
      <c r="IFX58" s="392"/>
      <c r="IFY58" s="346"/>
      <c r="IFZ58" s="391"/>
      <c r="IGA58" s="393"/>
      <c r="IGB58" s="394"/>
      <c r="IGC58" s="394"/>
      <c r="IGD58" s="393"/>
      <c r="IGE58" s="393"/>
      <c r="IGF58" s="395"/>
      <c r="IGG58" s="364" t="s">
        <v>67</v>
      </c>
      <c r="IGH58" s="364"/>
      <c r="IGI58" s="364"/>
      <c r="IGJ58" s="391"/>
      <c r="IGK58" s="391"/>
      <c r="IGL58" s="391"/>
      <c r="IGM58" s="391"/>
      <c r="IGN58" s="392"/>
      <c r="IGO58" s="346"/>
      <c r="IGP58" s="391"/>
      <c r="IGQ58" s="393"/>
      <c r="IGR58" s="394"/>
      <c r="IGS58" s="394"/>
      <c r="IGT58" s="393"/>
      <c r="IGU58" s="393"/>
      <c r="IGV58" s="395"/>
      <c r="IGW58" s="364" t="s">
        <v>67</v>
      </c>
      <c r="IGX58" s="364"/>
      <c r="IGY58" s="364"/>
      <c r="IGZ58" s="391"/>
      <c r="IHA58" s="391"/>
      <c r="IHB58" s="391"/>
      <c r="IHC58" s="391"/>
      <c r="IHD58" s="392"/>
      <c r="IHE58" s="346"/>
      <c r="IHF58" s="391"/>
      <c r="IHG58" s="393"/>
      <c r="IHH58" s="394"/>
      <c r="IHI58" s="394"/>
      <c r="IHJ58" s="393"/>
      <c r="IHK58" s="393"/>
      <c r="IHL58" s="395"/>
      <c r="IHM58" s="364" t="s">
        <v>67</v>
      </c>
      <c r="IHN58" s="364"/>
      <c r="IHO58" s="364"/>
      <c r="IHP58" s="391"/>
      <c r="IHQ58" s="391"/>
      <c r="IHR58" s="391"/>
      <c r="IHS58" s="391"/>
      <c r="IHT58" s="392"/>
      <c r="IHU58" s="346"/>
      <c r="IHV58" s="391"/>
      <c r="IHW58" s="393"/>
      <c r="IHX58" s="394"/>
      <c r="IHY58" s="394"/>
      <c r="IHZ58" s="393"/>
      <c r="IIA58" s="393"/>
      <c r="IIB58" s="395"/>
      <c r="IIC58" s="364" t="s">
        <v>67</v>
      </c>
      <c r="IID58" s="364"/>
      <c r="IIE58" s="364"/>
      <c r="IIF58" s="391"/>
      <c r="IIG58" s="391"/>
      <c r="IIH58" s="391"/>
      <c r="III58" s="391"/>
      <c r="IIJ58" s="392"/>
      <c r="IIK58" s="346"/>
      <c r="IIL58" s="391"/>
      <c r="IIM58" s="393"/>
      <c r="IIN58" s="394"/>
      <c r="IIO58" s="394"/>
      <c r="IIP58" s="393"/>
      <c r="IIQ58" s="393"/>
      <c r="IIR58" s="395"/>
      <c r="IIS58" s="364" t="s">
        <v>67</v>
      </c>
      <c r="IIT58" s="364"/>
      <c r="IIU58" s="364"/>
      <c r="IIV58" s="391"/>
      <c r="IIW58" s="391"/>
      <c r="IIX58" s="391"/>
      <c r="IIY58" s="391"/>
      <c r="IIZ58" s="392"/>
      <c r="IJA58" s="346"/>
      <c r="IJB58" s="391"/>
      <c r="IJC58" s="393"/>
      <c r="IJD58" s="394"/>
      <c r="IJE58" s="394"/>
      <c r="IJF58" s="393"/>
      <c r="IJG58" s="393"/>
      <c r="IJH58" s="395"/>
      <c r="IJI58" s="364" t="s">
        <v>67</v>
      </c>
      <c r="IJJ58" s="364"/>
      <c r="IJK58" s="364"/>
      <c r="IJL58" s="391"/>
      <c r="IJM58" s="391"/>
      <c r="IJN58" s="391"/>
      <c r="IJO58" s="391"/>
      <c r="IJP58" s="392"/>
      <c r="IJQ58" s="346"/>
      <c r="IJR58" s="391"/>
      <c r="IJS58" s="393"/>
      <c r="IJT58" s="394"/>
      <c r="IJU58" s="394"/>
      <c r="IJV58" s="393"/>
      <c r="IJW58" s="393"/>
      <c r="IJX58" s="395"/>
      <c r="IJY58" s="364" t="s">
        <v>67</v>
      </c>
      <c r="IJZ58" s="364"/>
      <c r="IKA58" s="364"/>
      <c r="IKB58" s="391"/>
      <c r="IKC58" s="391"/>
      <c r="IKD58" s="391"/>
      <c r="IKE58" s="391"/>
      <c r="IKF58" s="392"/>
      <c r="IKG58" s="346"/>
      <c r="IKH58" s="391"/>
      <c r="IKI58" s="393"/>
      <c r="IKJ58" s="394"/>
      <c r="IKK58" s="394"/>
      <c r="IKL58" s="393"/>
      <c r="IKM58" s="393"/>
      <c r="IKN58" s="395"/>
      <c r="IKO58" s="364" t="s">
        <v>67</v>
      </c>
      <c r="IKP58" s="364"/>
      <c r="IKQ58" s="364"/>
      <c r="IKR58" s="391"/>
      <c r="IKS58" s="391"/>
      <c r="IKT58" s="391"/>
      <c r="IKU58" s="391"/>
      <c r="IKV58" s="392"/>
      <c r="IKW58" s="346"/>
      <c r="IKX58" s="391"/>
      <c r="IKY58" s="393"/>
      <c r="IKZ58" s="394"/>
      <c r="ILA58" s="394"/>
      <c r="ILB58" s="393"/>
      <c r="ILC58" s="393"/>
      <c r="ILD58" s="395"/>
      <c r="ILE58" s="364" t="s">
        <v>67</v>
      </c>
      <c r="ILF58" s="364"/>
      <c r="ILG58" s="364"/>
      <c r="ILH58" s="391"/>
      <c r="ILI58" s="391"/>
      <c r="ILJ58" s="391"/>
      <c r="ILK58" s="391"/>
      <c r="ILL58" s="392"/>
      <c r="ILM58" s="346"/>
      <c r="ILN58" s="391"/>
      <c r="ILO58" s="393"/>
      <c r="ILP58" s="394"/>
      <c r="ILQ58" s="394"/>
      <c r="ILR58" s="393"/>
      <c r="ILS58" s="393"/>
      <c r="ILT58" s="395"/>
      <c r="ILU58" s="364" t="s">
        <v>67</v>
      </c>
      <c r="ILV58" s="364"/>
      <c r="ILW58" s="364"/>
      <c r="ILX58" s="391"/>
      <c r="ILY58" s="391"/>
      <c r="ILZ58" s="391"/>
      <c r="IMA58" s="391"/>
      <c r="IMB58" s="392"/>
      <c r="IMC58" s="346"/>
      <c r="IMD58" s="391"/>
      <c r="IME58" s="393"/>
      <c r="IMF58" s="394"/>
      <c r="IMG58" s="394"/>
      <c r="IMH58" s="393"/>
      <c r="IMI58" s="393"/>
      <c r="IMJ58" s="395"/>
      <c r="IMK58" s="364" t="s">
        <v>67</v>
      </c>
      <c r="IML58" s="364"/>
      <c r="IMM58" s="364"/>
      <c r="IMN58" s="391"/>
      <c r="IMO58" s="391"/>
      <c r="IMP58" s="391"/>
      <c r="IMQ58" s="391"/>
      <c r="IMR58" s="392"/>
      <c r="IMS58" s="346"/>
      <c r="IMT58" s="391"/>
      <c r="IMU58" s="393"/>
      <c r="IMV58" s="394"/>
      <c r="IMW58" s="394"/>
      <c r="IMX58" s="393"/>
      <c r="IMY58" s="393"/>
      <c r="IMZ58" s="395"/>
      <c r="INA58" s="364" t="s">
        <v>67</v>
      </c>
      <c r="INB58" s="364"/>
      <c r="INC58" s="364"/>
      <c r="IND58" s="391"/>
      <c r="INE58" s="391"/>
      <c r="INF58" s="391"/>
      <c r="ING58" s="391"/>
      <c r="INH58" s="392"/>
      <c r="INI58" s="346"/>
      <c r="INJ58" s="391"/>
      <c r="INK58" s="393"/>
      <c r="INL58" s="394"/>
      <c r="INM58" s="394"/>
      <c r="INN58" s="393"/>
      <c r="INO58" s="393"/>
      <c r="INP58" s="395"/>
      <c r="INQ58" s="364" t="s">
        <v>67</v>
      </c>
      <c r="INR58" s="364"/>
      <c r="INS58" s="364"/>
      <c r="INT58" s="391"/>
      <c r="INU58" s="391"/>
      <c r="INV58" s="391"/>
      <c r="INW58" s="391"/>
      <c r="INX58" s="392"/>
      <c r="INY58" s="346"/>
      <c r="INZ58" s="391"/>
      <c r="IOA58" s="393"/>
      <c r="IOB58" s="394"/>
      <c r="IOC58" s="394"/>
      <c r="IOD58" s="393"/>
      <c r="IOE58" s="393"/>
      <c r="IOF58" s="395"/>
      <c r="IOG58" s="364" t="s">
        <v>67</v>
      </c>
      <c r="IOH58" s="364"/>
      <c r="IOI58" s="364"/>
      <c r="IOJ58" s="391"/>
      <c r="IOK58" s="391"/>
      <c r="IOL58" s="391"/>
      <c r="IOM58" s="391"/>
      <c r="ION58" s="392"/>
      <c r="IOO58" s="346"/>
      <c r="IOP58" s="391"/>
      <c r="IOQ58" s="393"/>
      <c r="IOR58" s="394"/>
      <c r="IOS58" s="394"/>
      <c r="IOT58" s="393"/>
      <c r="IOU58" s="393"/>
      <c r="IOV58" s="395"/>
      <c r="IOW58" s="364" t="s">
        <v>67</v>
      </c>
      <c r="IOX58" s="364"/>
      <c r="IOY58" s="364"/>
      <c r="IOZ58" s="391"/>
      <c r="IPA58" s="391"/>
      <c r="IPB58" s="391"/>
      <c r="IPC58" s="391"/>
      <c r="IPD58" s="392"/>
      <c r="IPE58" s="346"/>
      <c r="IPF58" s="391"/>
      <c r="IPG58" s="393"/>
      <c r="IPH58" s="394"/>
      <c r="IPI58" s="394"/>
      <c r="IPJ58" s="393"/>
      <c r="IPK58" s="393"/>
      <c r="IPL58" s="395"/>
      <c r="IPM58" s="364" t="s">
        <v>67</v>
      </c>
      <c r="IPN58" s="364"/>
      <c r="IPO58" s="364"/>
      <c r="IPP58" s="391"/>
      <c r="IPQ58" s="391"/>
      <c r="IPR58" s="391"/>
      <c r="IPS58" s="391"/>
      <c r="IPT58" s="392"/>
      <c r="IPU58" s="346"/>
      <c r="IPV58" s="391"/>
      <c r="IPW58" s="393"/>
      <c r="IPX58" s="394"/>
      <c r="IPY58" s="394"/>
      <c r="IPZ58" s="393"/>
      <c r="IQA58" s="393"/>
      <c r="IQB58" s="395"/>
      <c r="IQC58" s="364" t="s">
        <v>67</v>
      </c>
      <c r="IQD58" s="364"/>
      <c r="IQE58" s="364"/>
      <c r="IQF58" s="391"/>
      <c r="IQG58" s="391"/>
      <c r="IQH58" s="391"/>
      <c r="IQI58" s="391"/>
      <c r="IQJ58" s="392"/>
      <c r="IQK58" s="346"/>
      <c r="IQL58" s="391"/>
      <c r="IQM58" s="393"/>
      <c r="IQN58" s="394"/>
      <c r="IQO58" s="394"/>
      <c r="IQP58" s="393"/>
      <c r="IQQ58" s="393"/>
      <c r="IQR58" s="395"/>
      <c r="IQS58" s="364" t="s">
        <v>67</v>
      </c>
      <c r="IQT58" s="364"/>
      <c r="IQU58" s="364"/>
      <c r="IQV58" s="391"/>
      <c r="IQW58" s="391"/>
      <c r="IQX58" s="391"/>
      <c r="IQY58" s="391"/>
      <c r="IQZ58" s="392"/>
      <c r="IRA58" s="346"/>
      <c r="IRB58" s="391"/>
      <c r="IRC58" s="393"/>
      <c r="IRD58" s="394"/>
      <c r="IRE58" s="394"/>
      <c r="IRF58" s="393"/>
      <c r="IRG58" s="393"/>
      <c r="IRH58" s="395"/>
      <c r="IRI58" s="364" t="s">
        <v>67</v>
      </c>
      <c r="IRJ58" s="364"/>
      <c r="IRK58" s="364"/>
      <c r="IRL58" s="391"/>
      <c r="IRM58" s="391"/>
      <c r="IRN58" s="391"/>
      <c r="IRO58" s="391"/>
      <c r="IRP58" s="392"/>
      <c r="IRQ58" s="346"/>
      <c r="IRR58" s="391"/>
      <c r="IRS58" s="393"/>
      <c r="IRT58" s="394"/>
      <c r="IRU58" s="394"/>
      <c r="IRV58" s="393"/>
      <c r="IRW58" s="393"/>
      <c r="IRX58" s="395"/>
      <c r="IRY58" s="364" t="s">
        <v>67</v>
      </c>
      <c r="IRZ58" s="364"/>
      <c r="ISA58" s="364"/>
      <c r="ISB58" s="391"/>
      <c r="ISC58" s="391"/>
      <c r="ISD58" s="391"/>
      <c r="ISE58" s="391"/>
      <c r="ISF58" s="392"/>
      <c r="ISG58" s="346"/>
      <c r="ISH58" s="391"/>
      <c r="ISI58" s="393"/>
      <c r="ISJ58" s="394"/>
      <c r="ISK58" s="394"/>
      <c r="ISL58" s="393"/>
      <c r="ISM58" s="393"/>
      <c r="ISN58" s="395"/>
      <c r="ISO58" s="364" t="s">
        <v>67</v>
      </c>
      <c r="ISP58" s="364"/>
      <c r="ISQ58" s="364"/>
      <c r="ISR58" s="391"/>
      <c r="ISS58" s="391"/>
      <c r="IST58" s="391"/>
      <c r="ISU58" s="391"/>
      <c r="ISV58" s="392"/>
      <c r="ISW58" s="346"/>
      <c r="ISX58" s="391"/>
      <c r="ISY58" s="393"/>
      <c r="ISZ58" s="394"/>
      <c r="ITA58" s="394"/>
      <c r="ITB58" s="393"/>
      <c r="ITC58" s="393"/>
      <c r="ITD58" s="395"/>
      <c r="ITE58" s="364" t="s">
        <v>67</v>
      </c>
      <c r="ITF58" s="364"/>
      <c r="ITG58" s="364"/>
      <c r="ITH58" s="391"/>
      <c r="ITI58" s="391"/>
      <c r="ITJ58" s="391"/>
      <c r="ITK58" s="391"/>
      <c r="ITL58" s="392"/>
      <c r="ITM58" s="346"/>
      <c r="ITN58" s="391"/>
      <c r="ITO58" s="393"/>
      <c r="ITP58" s="394"/>
      <c r="ITQ58" s="394"/>
      <c r="ITR58" s="393"/>
      <c r="ITS58" s="393"/>
      <c r="ITT58" s="395"/>
      <c r="ITU58" s="364" t="s">
        <v>67</v>
      </c>
      <c r="ITV58" s="364"/>
      <c r="ITW58" s="364"/>
      <c r="ITX58" s="391"/>
      <c r="ITY58" s="391"/>
      <c r="ITZ58" s="391"/>
      <c r="IUA58" s="391"/>
      <c r="IUB58" s="392"/>
      <c r="IUC58" s="346"/>
      <c r="IUD58" s="391"/>
      <c r="IUE58" s="393"/>
      <c r="IUF58" s="394"/>
      <c r="IUG58" s="394"/>
      <c r="IUH58" s="393"/>
      <c r="IUI58" s="393"/>
      <c r="IUJ58" s="395"/>
      <c r="IUK58" s="364" t="s">
        <v>67</v>
      </c>
      <c r="IUL58" s="364"/>
      <c r="IUM58" s="364"/>
      <c r="IUN58" s="391"/>
      <c r="IUO58" s="391"/>
      <c r="IUP58" s="391"/>
      <c r="IUQ58" s="391"/>
      <c r="IUR58" s="392"/>
      <c r="IUS58" s="346"/>
      <c r="IUT58" s="391"/>
      <c r="IUU58" s="393"/>
      <c r="IUV58" s="394"/>
      <c r="IUW58" s="394"/>
      <c r="IUX58" s="393"/>
      <c r="IUY58" s="393"/>
      <c r="IUZ58" s="395"/>
      <c r="IVA58" s="364" t="s">
        <v>67</v>
      </c>
      <c r="IVB58" s="364"/>
      <c r="IVC58" s="364"/>
      <c r="IVD58" s="391"/>
      <c r="IVE58" s="391"/>
      <c r="IVF58" s="391"/>
      <c r="IVG58" s="391"/>
      <c r="IVH58" s="392"/>
      <c r="IVI58" s="346"/>
      <c r="IVJ58" s="391"/>
      <c r="IVK58" s="393"/>
      <c r="IVL58" s="394"/>
      <c r="IVM58" s="394"/>
      <c r="IVN58" s="393"/>
      <c r="IVO58" s="393"/>
      <c r="IVP58" s="395"/>
      <c r="IVQ58" s="364" t="s">
        <v>67</v>
      </c>
      <c r="IVR58" s="364"/>
      <c r="IVS58" s="364"/>
      <c r="IVT58" s="391"/>
      <c r="IVU58" s="391"/>
      <c r="IVV58" s="391"/>
      <c r="IVW58" s="391"/>
      <c r="IVX58" s="392"/>
      <c r="IVY58" s="346"/>
      <c r="IVZ58" s="391"/>
      <c r="IWA58" s="393"/>
      <c r="IWB58" s="394"/>
      <c r="IWC58" s="394"/>
      <c r="IWD58" s="393"/>
      <c r="IWE58" s="393"/>
      <c r="IWF58" s="395"/>
      <c r="IWG58" s="364" t="s">
        <v>67</v>
      </c>
      <c r="IWH58" s="364"/>
      <c r="IWI58" s="364"/>
      <c r="IWJ58" s="391"/>
      <c r="IWK58" s="391"/>
      <c r="IWL58" s="391"/>
      <c r="IWM58" s="391"/>
      <c r="IWN58" s="392"/>
      <c r="IWO58" s="346"/>
      <c r="IWP58" s="391"/>
      <c r="IWQ58" s="393"/>
      <c r="IWR58" s="394"/>
      <c r="IWS58" s="394"/>
      <c r="IWT58" s="393"/>
      <c r="IWU58" s="393"/>
      <c r="IWV58" s="395"/>
      <c r="IWW58" s="364" t="s">
        <v>67</v>
      </c>
      <c r="IWX58" s="364"/>
      <c r="IWY58" s="364"/>
      <c r="IWZ58" s="391"/>
      <c r="IXA58" s="391"/>
      <c r="IXB58" s="391"/>
      <c r="IXC58" s="391"/>
      <c r="IXD58" s="392"/>
      <c r="IXE58" s="346"/>
      <c r="IXF58" s="391"/>
      <c r="IXG58" s="393"/>
      <c r="IXH58" s="394"/>
      <c r="IXI58" s="394"/>
      <c r="IXJ58" s="393"/>
      <c r="IXK58" s="393"/>
      <c r="IXL58" s="395"/>
      <c r="IXM58" s="364" t="s">
        <v>67</v>
      </c>
      <c r="IXN58" s="364"/>
      <c r="IXO58" s="364"/>
      <c r="IXP58" s="391"/>
      <c r="IXQ58" s="391"/>
      <c r="IXR58" s="391"/>
      <c r="IXS58" s="391"/>
      <c r="IXT58" s="392"/>
      <c r="IXU58" s="346"/>
      <c r="IXV58" s="391"/>
      <c r="IXW58" s="393"/>
      <c r="IXX58" s="394"/>
      <c r="IXY58" s="394"/>
      <c r="IXZ58" s="393"/>
      <c r="IYA58" s="393"/>
      <c r="IYB58" s="395"/>
      <c r="IYC58" s="364" t="s">
        <v>67</v>
      </c>
      <c r="IYD58" s="364"/>
      <c r="IYE58" s="364"/>
      <c r="IYF58" s="391"/>
      <c r="IYG58" s="391"/>
      <c r="IYH58" s="391"/>
      <c r="IYI58" s="391"/>
      <c r="IYJ58" s="392"/>
      <c r="IYK58" s="346"/>
      <c r="IYL58" s="391"/>
      <c r="IYM58" s="393"/>
      <c r="IYN58" s="394"/>
      <c r="IYO58" s="394"/>
      <c r="IYP58" s="393"/>
      <c r="IYQ58" s="393"/>
      <c r="IYR58" s="395"/>
      <c r="IYS58" s="364" t="s">
        <v>67</v>
      </c>
      <c r="IYT58" s="364"/>
      <c r="IYU58" s="364"/>
      <c r="IYV58" s="391"/>
      <c r="IYW58" s="391"/>
      <c r="IYX58" s="391"/>
      <c r="IYY58" s="391"/>
      <c r="IYZ58" s="392"/>
      <c r="IZA58" s="346"/>
      <c r="IZB58" s="391"/>
      <c r="IZC58" s="393"/>
      <c r="IZD58" s="394"/>
      <c r="IZE58" s="394"/>
      <c r="IZF58" s="393"/>
      <c r="IZG58" s="393"/>
      <c r="IZH58" s="395"/>
      <c r="IZI58" s="364" t="s">
        <v>67</v>
      </c>
      <c r="IZJ58" s="364"/>
      <c r="IZK58" s="364"/>
      <c r="IZL58" s="391"/>
      <c r="IZM58" s="391"/>
      <c r="IZN58" s="391"/>
      <c r="IZO58" s="391"/>
      <c r="IZP58" s="392"/>
      <c r="IZQ58" s="346"/>
      <c r="IZR58" s="391"/>
      <c r="IZS58" s="393"/>
      <c r="IZT58" s="394"/>
      <c r="IZU58" s="394"/>
      <c r="IZV58" s="393"/>
      <c r="IZW58" s="393"/>
      <c r="IZX58" s="395"/>
      <c r="IZY58" s="364" t="s">
        <v>67</v>
      </c>
      <c r="IZZ58" s="364"/>
      <c r="JAA58" s="364"/>
      <c r="JAB58" s="391"/>
      <c r="JAC58" s="391"/>
      <c r="JAD58" s="391"/>
      <c r="JAE58" s="391"/>
      <c r="JAF58" s="392"/>
      <c r="JAG58" s="346"/>
      <c r="JAH58" s="391"/>
      <c r="JAI58" s="393"/>
      <c r="JAJ58" s="394"/>
      <c r="JAK58" s="394"/>
      <c r="JAL58" s="393"/>
      <c r="JAM58" s="393"/>
      <c r="JAN58" s="395"/>
      <c r="JAO58" s="364" t="s">
        <v>67</v>
      </c>
      <c r="JAP58" s="364"/>
      <c r="JAQ58" s="364"/>
      <c r="JAR58" s="391"/>
      <c r="JAS58" s="391"/>
      <c r="JAT58" s="391"/>
      <c r="JAU58" s="391"/>
      <c r="JAV58" s="392"/>
      <c r="JAW58" s="346"/>
      <c r="JAX58" s="391"/>
      <c r="JAY58" s="393"/>
      <c r="JAZ58" s="394"/>
      <c r="JBA58" s="394"/>
      <c r="JBB58" s="393"/>
      <c r="JBC58" s="393"/>
      <c r="JBD58" s="395"/>
      <c r="JBE58" s="364" t="s">
        <v>67</v>
      </c>
      <c r="JBF58" s="364"/>
      <c r="JBG58" s="364"/>
      <c r="JBH58" s="391"/>
      <c r="JBI58" s="391"/>
      <c r="JBJ58" s="391"/>
      <c r="JBK58" s="391"/>
      <c r="JBL58" s="392"/>
      <c r="JBM58" s="346"/>
      <c r="JBN58" s="391"/>
      <c r="JBO58" s="393"/>
      <c r="JBP58" s="394"/>
      <c r="JBQ58" s="394"/>
      <c r="JBR58" s="393"/>
      <c r="JBS58" s="393"/>
      <c r="JBT58" s="395"/>
      <c r="JBU58" s="364" t="s">
        <v>67</v>
      </c>
      <c r="JBV58" s="364"/>
      <c r="JBW58" s="364"/>
      <c r="JBX58" s="391"/>
      <c r="JBY58" s="391"/>
      <c r="JBZ58" s="391"/>
      <c r="JCA58" s="391"/>
      <c r="JCB58" s="392"/>
      <c r="JCC58" s="346"/>
      <c r="JCD58" s="391"/>
      <c r="JCE58" s="393"/>
      <c r="JCF58" s="394"/>
      <c r="JCG58" s="394"/>
      <c r="JCH58" s="393"/>
      <c r="JCI58" s="393"/>
      <c r="JCJ58" s="395"/>
      <c r="JCK58" s="364" t="s">
        <v>67</v>
      </c>
      <c r="JCL58" s="364"/>
      <c r="JCM58" s="364"/>
      <c r="JCN58" s="391"/>
      <c r="JCO58" s="391"/>
      <c r="JCP58" s="391"/>
      <c r="JCQ58" s="391"/>
      <c r="JCR58" s="392"/>
      <c r="JCS58" s="346"/>
      <c r="JCT58" s="391"/>
      <c r="JCU58" s="393"/>
      <c r="JCV58" s="394"/>
      <c r="JCW58" s="394"/>
      <c r="JCX58" s="393"/>
      <c r="JCY58" s="393"/>
      <c r="JCZ58" s="395"/>
      <c r="JDA58" s="364" t="s">
        <v>67</v>
      </c>
      <c r="JDB58" s="364"/>
      <c r="JDC58" s="364"/>
      <c r="JDD58" s="391"/>
      <c r="JDE58" s="391"/>
      <c r="JDF58" s="391"/>
      <c r="JDG58" s="391"/>
      <c r="JDH58" s="392"/>
      <c r="JDI58" s="346"/>
      <c r="JDJ58" s="391"/>
      <c r="JDK58" s="393"/>
      <c r="JDL58" s="394"/>
      <c r="JDM58" s="394"/>
      <c r="JDN58" s="393"/>
      <c r="JDO58" s="393"/>
      <c r="JDP58" s="395"/>
      <c r="JDQ58" s="364" t="s">
        <v>67</v>
      </c>
      <c r="JDR58" s="364"/>
      <c r="JDS58" s="364"/>
      <c r="JDT58" s="391"/>
      <c r="JDU58" s="391"/>
      <c r="JDV58" s="391"/>
      <c r="JDW58" s="391"/>
      <c r="JDX58" s="392"/>
      <c r="JDY58" s="346"/>
      <c r="JDZ58" s="391"/>
      <c r="JEA58" s="393"/>
      <c r="JEB58" s="394"/>
      <c r="JEC58" s="394"/>
      <c r="JED58" s="393"/>
      <c r="JEE58" s="393"/>
      <c r="JEF58" s="395"/>
      <c r="JEG58" s="364" t="s">
        <v>67</v>
      </c>
      <c r="JEH58" s="364"/>
      <c r="JEI58" s="364"/>
      <c r="JEJ58" s="391"/>
      <c r="JEK58" s="391"/>
      <c r="JEL58" s="391"/>
      <c r="JEM58" s="391"/>
      <c r="JEN58" s="392"/>
      <c r="JEO58" s="346"/>
      <c r="JEP58" s="391"/>
      <c r="JEQ58" s="393"/>
      <c r="JER58" s="394"/>
      <c r="JES58" s="394"/>
      <c r="JET58" s="393"/>
      <c r="JEU58" s="393"/>
      <c r="JEV58" s="395"/>
      <c r="JEW58" s="364" t="s">
        <v>67</v>
      </c>
      <c r="JEX58" s="364"/>
      <c r="JEY58" s="364"/>
      <c r="JEZ58" s="391"/>
      <c r="JFA58" s="391"/>
      <c r="JFB58" s="391"/>
      <c r="JFC58" s="391"/>
      <c r="JFD58" s="392"/>
      <c r="JFE58" s="346"/>
      <c r="JFF58" s="391"/>
      <c r="JFG58" s="393"/>
      <c r="JFH58" s="394"/>
      <c r="JFI58" s="394"/>
      <c r="JFJ58" s="393"/>
      <c r="JFK58" s="393"/>
      <c r="JFL58" s="395"/>
      <c r="JFM58" s="364" t="s">
        <v>67</v>
      </c>
      <c r="JFN58" s="364"/>
      <c r="JFO58" s="364"/>
      <c r="JFP58" s="391"/>
      <c r="JFQ58" s="391"/>
      <c r="JFR58" s="391"/>
      <c r="JFS58" s="391"/>
      <c r="JFT58" s="392"/>
      <c r="JFU58" s="346"/>
      <c r="JFV58" s="391"/>
      <c r="JFW58" s="393"/>
      <c r="JFX58" s="394"/>
      <c r="JFY58" s="394"/>
      <c r="JFZ58" s="393"/>
      <c r="JGA58" s="393"/>
      <c r="JGB58" s="395"/>
      <c r="JGC58" s="364" t="s">
        <v>67</v>
      </c>
      <c r="JGD58" s="364"/>
      <c r="JGE58" s="364"/>
      <c r="JGF58" s="391"/>
      <c r="JGG58" s="391"/>
      <c r="JGH58" s="391"/>
      <c r="JGI58" s="391"/>
      <c r="JGJ58" s="392"/>
      <c r="JGK58" s="346"/>
      <c r="JGL58" s="391"/>
      <c r="JGM58" s="393"/>
      <c r="JGN58" s="394"/>
      <c r="JGO58" s="394"/>
      <c r="JGP58" s="393"/>
      <c r="JGQ58" s="393"/>
      <c r="JGR58" s="395"/>
      <c r="JGS58" s="364" t="s">
        <v>67</v>
      </c>
      <c r="JGT58" s="364"/>
      <c r="JGU58" s="364"/>
      <c r="JGV58" s="391"/>
      <c r="JGW58" s="391"/>
      <c r="JGX58" s="391"/>
      <c r="JGY58" s="391"/>
      <c r="JGZ58" s="392"/>
      <c r="JHA58" s="346"/>
      <c r="JHB58" s="391"/>
      <c r="JHC58" s="393"/>
      <c r="JHD58" s="394"/>
      <c r="JHE58" s="394"/>
      <c r="JHF58" s="393"/>
      <c r="JHG58" s="393"/>
      <c r="JHH58" s="395"/>
      <c r="JHI58" s="364" t="s">
        <v>67</v>
      </c>
      <c r="JHJ58" s="364"/>
      <c r="JHK58" s="364"/>
      <c r="JHL58" s="391"/>
      <c r="JHM58" s="391"/>
      <c r="JHN58" s="391"/>
      <c r="JHO58" s="391"/>
      <c r="JHP58" s="392"/>
      <c r="JHQ58" s="346"/>
      <c r="JHR58" s="391"/>
      <c r="JHS58" s="393"/>
      <c r="JHT58" s="394"/>
      <c r="JHU58" s="394"/>
      <c r="JHV58" s="393"/>
      <c r="JHW58" s="393"/>
      <c r="JHX58" s="395"/>
      <c r="JHY58" s="364" t="s">
        <v>67</v>
      </c>
      <c r="JHZ58" s="364"/>
      <c r="JIA58" s="364"/>
      <c r="JIB58" s="391"/>
      <c r="JIC58" s="391"/>
      <c r="JID58" s="391"/>
      <c r="JIE58" s="391"/>
      <c r="JIF58" s="392"/>
      <c r="JIG58" s="346"/>
      <c r="JIH58" s="391"/>
      <c r="JII58" s="393"/>
      <c r="JIJ58" s="394"/>
      <c r="JIK58" s="394"/>
      <c r="JIL58" s="393"/>
      <c r="JIM58" s="393"/>
      <c r="JIN58" s="395"/>
      <c r="JIO58" s="364" t="s">
        <v>67</v>
      </c>
      <c r="JIP58" s="364"/>
      <c r="JIQ58" s="364"/>
      <c r="JIR58" s="391"/>
      <c r="JIS58" s="391"/>
      <c r="JIT58" s="391"/>
      <c r="JIU58" s="391"/>
      <c r="JIV58" s="392"/>
      <c r="JIW58" s="346"/>
      <c r="JIX58" s="391"/>
      <c r="JIY58" s="393"/>
      <c r="JIZ58" s="394"/>
      <c r="JJA58" s="394"/>
      <c r="JJB58" s="393"/>
      <c r="JJC58" s="393"/>
      <c r="JJD58" s="395"/>
      <c r="JJE58" s="364" t="s">
        <v>67</v>
      </c>
      <c r="JJF58" s="364"/>
      <c r="JJG58" s="364"/>
      <c r="JJH58" s="391"/>
      <c r="JJI58" s="391"/>
      <c r="JJJ58" s="391"/>
      <c r="JJK58" s="391"/>
      <c r="JJL58" s="392"/>
      <c r="JJM58" s="346"/>
      <c r="JJN58" s="391"/>
      <c r="JJO58" s="393"/>
      <c r="JJP58" s="394"/>
      <c r="JJQ58" s="394"/>
      <c r="JJR58" s="393"/>
      <c r="JJS58" s="393"/>
      <c r="JJT58" s="395"/>
      <c r="JJU58" s="364" t="s">
        <v>67</v>
      </c>
      <c r="JJV58" s="364"/>
      <c r="JJW58" s="364"/>
      <c r="JJX58" s="391"/>
      <c r="JJY58" s="391"/>
      <c r="JJZ58" s="391"/>
      <c r="JKA58" s="391"/>
      <c r="JKB58" s="392"/>
      <c r="JKC58" s="346"/>
      <c r="JKD58" s="391"/>
      <c r="JKE58" s="393"/>
      <c r="JKF58" s="394"/>
      <c r="JKG58" s="394"/>
      <c r="JKH58" s="393"/>
      <c r="JKI58" s="393"/>
      <c r="JKJ58" s="395"/>
      <c r="JKK58" s="364" t="s">
        <v>67</v>
      </c>
      <c r="JKL58" s="364"/>
      <c r="JKM58" s="364"/>
      <c r="JKN58" s="391"/>
      <c r="JKO58" s="391"/>
      <c r="JKP58" s="391"/>
      <c r="JKQ58" s="391"/>
      <c r="JKR58" s="392"/>
      <c r="JKS58" s="346"/>
      <c r="JKT58" s="391"/>
      <c r="JKU58" s="393"/>
      <c r="JKV58" s="394"/>
      <c r="JKW58" s="394"/>
      <c r="JKX58" s="393"/>
      <c r="JKY58" s="393"/>
      <c r="JKZ58" s="395"/>
      <c r="JLA58" s="364" t="s">
        <v>67</v>
      </c>
      <c r="JLB58" s="364"/>
      <c r="JLC58" s="364"/>
      <c r="JLD58" s="391"/>
      <c r="JLE58" s="391"/>
      <c r="JLF58" s="391"/>
      <c r="JLG58" s="391"/>
      <c r="JLH58" s="392"/>
      <c r="JLI58" s="346"/>
      <c r="JLJ58" s="391"/>
      <c r="JLK58" s="393"/>
      <c r="JLL58" s="394"/>
      <c r="JLM58" s="394"/>
      <c r="JLN58" s="393"/>
      <c r="JLO58" s="393"/>
      <c r="JLP58" s="395"/>
      <c r="JLQ58" s="364" t="s">
        <v>67</v>
      </c>
      <c r="JLR58" s="364"/>
      <c r="JLS58" s="364"/>
      <c r="JLT58" s="391"/>
      <c r="JLU58" s="391"/>
      <c r="JLV58" s="391"/>
      <c r="JLW58" s="391"/>
      <c r="JLX58" s="392"/>
      <c r="JLY58" s="346"/>
      <c r="JLZ58" s="391"/>
      <c r="JMA58" s="393"/>
      <c r="JMB58" s="394"/>
      <c r="JMC58" s="394"/>
      <c r="JMD58" s="393"/>
      <c r="JME58" s="393"/>
      <c r="JMF58" s="395"/>
      <c r="JMG58" s="364" t="s">
        <v>67</v>
      </c>
      <c r="JMH58" s="364"/>
      <c r="JMI58" s="364"/>
      <c r="JMJ58" s="391"/>
      <c r="JMK58" s="391"/>
      <c r="JML58" s="391"/>
      <c r="JMM58" s="391"/>
      <c r="JMN58" s="392"/>
      <c r="JMO58" s="346"/>
      <c r="JMP58" s="391"/>
      <c r="JMQ58" s="393"/>
      <c r="JMR58" s="394"/>
      <c r="JMS58" s="394"/>
      <c r="JMT58" s="393"/>
      <c r="JMU58" s="393"/>
      <c r="JMV58" s="395"/>
      <c r="JMW58" s="364" t="s">
        <v>67</v>
      </c>
      <c r="JMX58" s="364"/>
      <c r="JMY58" s="364"/>
      <c r="JMZ58" s="391"/>
      <c r="JNA58" s="391"/>
      <c r="JNB58" s="391"/>
      <c r="JNC58" s="391"/>
      <c r="JND58" s="392"/>
      <c r="JNE58" s="346"/>
      <c r="JNF58" s="391"/>
      <c r="JNG58" s="393"/>
      <c r="JNH58" s="394"/>
      <c r="JNI58" s="394"/>
      <c r="JNJ58" s="393"/>
      <c r="JNK58" s="393"/>
      <c r="JNL58" s="395"/>
      <c r="JNM58" s="364" t="s">
        <v>67</v>
      </c>
      <c r="JNN58" s="364"/>
      <c r="JNO58" s="364"/>
      <c r="JNP58" s="391"/>
      <c r="JNQ58" s="391"/>
      <c r="JNR58" s="391"/>
      <c r="JNS58" s="391"/>
      <c r="JNT58" s="392"/>
      <c r="JNU58" s="346"/>
      <c r="JNV58" s="391"/>
      <c r="JNW58" s="393"/>
      <c r="JNX58" s="394"/>
      <c r="JNY58" s="394"/>
      <c r="JNZ58" s="393"/>
      <c r="JOA58" s="393"/>
      <c r="JOB58" s="395"/>
      <c r="JOC58" s="364" t="s">
        <v>67</v>
      </c>
      <c r="JOD58" s="364"/>
      <c r="JOE58" s="364"/>
      <c r="JOF58" s="391"/>
      <c r="JOG58" s="391"/>
      <c r="JOH58" s="391"/>
      <c r="JOI58" s="391"/>
      <c r="JOJ58" s="392"/>
      <c r="JOK58" s="346"/>
      <c r="JOL58" s="391"/>
      <c r="JOM58" s="393"/>
      <c r="JON58" s="394"/>
      <c r="JOO58" s="394"/>
      <c r="JOP58" s="393"/>
      <c r="JOQ58" s="393"/>
      <c r="JOR58" s="395"/>
      <c r="JOS58" s="364" t="s">
        <v>67</v>
      </c>
      <c r="JOT58" s="364"/>
      <c r="JOU58" s="364"/>
      <c r="JOV58" s="391"/>
      <c r="JOW58" s="391"/>
      <c r="JOX58" s="391"/>
      <c r="JOY58" s="391"/>
      <c r="JOZ58" s="392"/>
      <c r="JPA58" s="346"/>
      <c r="JPB58" s="391"/>
      <c r="JPC58" s="393"/>
      <c r="JPD58" s="394"/>
      <c r="JPE58" s="394"/>
      <c r="JPF58" s="393"/>
      <c r="JPG58" s="393"/>
      <c r="JPH58" s="395"/>
      <c r="JPI58" s="364" t="s">
        <v>67</v>
      </c>
      <c r="JPJ58" s="364"/>
      <c r="JPK58" s="364"/>
      <c r="JPL58" s="391"/>
      <c r="JPM58" s="391"/>
      <c r="JPN58" s="391"/>
      <c r="JPO58" s="391"/>
      <c r="JPP58" s="392"/>
      <c r="JPQ58" s="346"/>
      <c r="JPR58" s="391"/>
      <c r="JPS58" s="393"/>
      <c r="JPT58" s="394"/>
      <c r="JPU58" s="394"/>
      <c r="JPV58" s="393"/>
      <c r="JPW58" s="393"/>
      <c r="JPX58" s="395"/>
      <c r="JPY58" s="364" t="s">
        <v>67</v>
      </c>
      <c r="JPZ58" s="364"/>
      <c r="JQA58" s="364"/>
      <c r="JQB58" s="391"/>
      <c r="JQC58" s="391"/>
      <c r="JQD58" s="391"/>
      <c r="JQE58" s="391"/>
      <c r="JQF58" s="392"/>
      <c r="JQG58" s="346"/>
      <c r="JQH58" s="391"/>
      <c r="JQI58" s="393"/>
      <c r="JQJ58" s="394"/>
      <c r="JQK58" s="394"/>
      <c r="JQL58" s="393"/>
      <c r="JQM58" s="393"/>
      <c r="JQN58" s="395"/>
      <c r="JQO58" s="364" t="s">
        <v>67</v>
      </c>
      <c r="JQP58" s="364"/>
      <c r="JQQ58" s="364"/>
      <c r="JQR58" s="391"/>
      <c r="JQS58" s="391"/>
      <c r="JQT58" s="391"/>
      <c r="JQU58" s="391"/>
      <c r="JQV58" s="392"/>
      <c r="JQW58" s="346"/>
      <c r="JQX58" s="391"/>
      <c r="JQY58" s="393"/>
      <c r="JQZ58" s="394"/>
      <c r="JRA58" s="394"/>
      <c r="JRB58" s="393"/>
      <c r="JRC58" s="393"/>
      <c r="JRD58" s="395"/>
      <c r="JRE58" s="364" t="s">
        <v>67</v>
      </c>
      <c r="JRF58" s="364"/>
      <c r="JRG58" s="364"/>
      <c r="JRH58" s="391"/>
      <c r="JRI58" s="391"/>
      <c r="JRJ58" s="391"/>
      <c r="JRK58" s="391"/>
      <c r="JRL58" s="392"/>
      <c r="JRM58" s="346"/>
      <c r="JRN58" s="391"/>
      <c r="JRO58" s="393"/>
      <c r="JRP58" s="394"/>
      <c r="JRQ58" s="394"/>
      <c r="JRR58" s="393"/>
      <c r="JRS58" s="393"/>
      <c r="JRT58" s="395"/>
      <c r="JRU58" s="364" t="s">
        <v>67</v>
      </c>
      <c r="JRV58" s="364"/>
      <c r="JRW58" s="364"/>
      <c r="JRX58" s="391"/>
      <c r="JRY58" s="391"/>
      <c r="JRZ58" s="391"/>
      <c r="JSA58" s="391"/>
      <c r="JSB58" s="392"/>
      <c r="JSC58" s="346"/>
      <c r="JSD58" s="391"/>
      <c r="JSE58" s="393"/>
      <c r="JSF58" s="394"/>
      <c r="JSG58" s="394"/>
      <c r="JSH58" s="393"/>
      <c r="JSI58" s="393"/>
      <c r="JSJ58" s="395"/>
      <c r="JSK58" s="364" t="s">
        <v>67</v>
      </c>
      <c r="JSL58" s="364"/>
      <c r="JSM58" s="364"/>
      <c r="JSN58" s="391"/>
      <c r="JSO58" s="391"/>
      <c r="JSP58" s="391"/>
      <c r="JSQ58" s="391"/>
      <c r="JSR58" s="392"/>
      <c r="JSS58" s="346"/>
      <c r="JST58" s="391"/>
      <c r="JSU58" s="393"/>
      <c r="JSV58" s="394"/>
      <c r="JSW58" s="394"/>
      <c r="JSX58" s="393"/>
      <c r="JSY58" s="393"/>
      <c r="JSZ58" s="395"/>
      <c r="JTA58" s="364" t="s">
        <v>67</v>
      </c>
      <c r="JTB58" s="364"/>
      <c r="JTC58" s="364"/>
      <c r="JTD58" s="391"/>
      <c r="JTE58" s="391"/>
      <c r="JTF58" s="391"/>
      <c r="JTG58" s="391"/>
      <c r="JTH58" s="392"/>
      <c r="JTI58" s="346"/>
      <c r="JTJ58" s="391"/>
      <c r="JTK58" s="393"/>
      <c r="JTL58" s="394"/>
      <c r="JTM58" s="394"/>
      <c r="JTN58" s="393"/>
      <c r="JTO58" s="393"/>
      <c r="JTP58" s="395"/>
      <c r="JTQ58" s="364" t="s">
        <v>67</v>
      </c>
      <c r="JTR58" s="364"/>
      <c r="JTS58" s="364"/>
      <c r="JTT58" s="391"/>
      <c r="JTU58" s="391"/>
      <c r="JTV58" s="391"/>
      <c r="JTW58" s="391"/>
      <c r="JTX58" s="392"/>
      <c r="JTY58" s="346"/>
      <c r="JTZ58" s="391"/>
      <c r="JUA58" s="393"/>
      <c r="JUB58" s="394"/>
      <c r="JUC58" s="394"/>
      <c r="JUD58" s="393"/>
      <c r="JUE58" s="393"/>
      <c r="JUF58" s="395"/>
      <c r="JUG58" s="364" t="s">
        <v>67</v>
      </c>
      <c r="JUH58" s="364"/>
      <c r="JUI58" s="364"/>
      <c r="JUJ58" s="391"/>
      <c r="JUK58" s="391"/>
      <c r="JUL58" s="391"/>
      <c r="JUM58" s="391"/>
      <c r="JUN58" s="392"/>
      <c r="JUO58" s="346"/>
      <c r="JUP58" s="391"/>
      <c r="JUQ58" s="393"/>
      <c r="JUR58" s="394"/>
      <c r="JUS58" s="394"/>
      <c r="JUT58" s="393"/>
      <c r="JUU58" s="393"/>
      <c r="JUV58" s="395"/>
      <c r="JUW58" s="364" t="s">
        <v>67</v>
      </c>
      <c r="JUX58" s="364"/>
      <c r="JUY58" s="364"/>
      <c r="JUZ58" s="391"/>
      <c r="JVA58" s="391"/>
      <c r="JVB58" s="391"/>
      <c r="JVC58" s="391"/>
      <c r="JVD58" s="392"/>
      <c r="JVE58" s="346"/>
      <c r="JVF58" s="391"/>
      <c r="JVG58" s="393"/>
      <c r="JVH58" s="394"/>
      <c r="JVI58" s="394"/>
      <c r="JVJ58" s="393"/>
      <c r="JVK58" s="393"/>
      <c r="JVL58" s="395"/>
      <c r="JVM58" s="364" t="s">
        <v>67</v>
      </c>
      <c r="JVN58" s="364"/>
      <c r="JVO58" s="364"/>
      <c r="JVP58" s="391"/>
      <c r="JVQ58" s="391"/>
      <c r="JVR58" s="391"/>
      <c r="JVS58" s="391"/>
      <c r="JVT58" s="392"/>
      <c r="JVU58" s="346"/>
      <c r="JVV58" s="391"/>
      <c r="JVW58" s="393"/>
      <c r="JVX58" s="394"/>
      <c r="JVY58" s="394"/>
      <c r="JVZ58" s="393"/>
      <c r="JWA58" s="393"/>
      <c r="JWB58" s="395"/>
      <c r="JWC58" s="364" t="s">
        <v>67</v>
      </c>
      <c r="JWD58" s="364"/>
      <c r="JWE58" s="364"/>
      <c r="JWF58" s="391"/>
      <c r="JWG58" s="391"/>
      <c r="JWH58" s="391"/>
      <c r="JWI58" s="391"/>
      <c r="JWJ58" s="392"/>
      <c r="JWK58" s="346"/>
      <c r="JWL58" s="391"/>
      <c r="JWM58" s="393"/>
      <c r="JWN58" s="394"/>
      <c r="JWO58" s="394"/>
      <c r="JWP58" s="393"/>
      <c r="JWQ58" s="393"/>
      <c r="JWR58" s="395"/>
      <c r="JWS58" s="364" t="s">
        <v>67</v>
      </c>
      <c r="JWT58" s="364"/>
      <c r="JWU58" s="364"/>
      <c r="JWV58" s="391"/>
      <c r="JWW58" s="391"/>
      <c r="JWX58" s="391"/>
      <c r="JWY58" s="391"/>
      <c r="JWZ58" s="392"/>
      <c r="JXA58" s="346"/>
      <c r="JXB58" s="391"/>
      <c r="JXC58" s="393"/>
      <c r="JXD58" s="394"/>
      <c r="JXE58" s="394"/>
      <c r="JXF58" s="393"/>
      <c r="JXG58" s="393"/>
      <c r="JXH58" s="395"/>
      <c r="JXI58" s="364" t="s">
        <v>67</v>
      </c>
      <c r="JXJ58" s="364"/>
      <c r="JXK58" s="364"/>
      <c r="JXL58" s="391"/>
      <c r="JXM58" s="391"/>
      <c r="JXN58" s="391"/>
      <c r="JXO58" s="391"/>
      <c r="JXP58" s="392"/>
      <c r="JXQ58" s="346"/>
      <c r="JXR58" s="391"/>
      <c r="JXS58" s="393"/>
      <c r="JXT58" s="394"/>
      <c r="JXU58" s="394"/>
      <c r="JXV58" s="393"/>
      <c r="JXW58" s="393"/>
      <c r="JXX58" s="395"/>
      <c r="JXY58" s="364" t="s">
        <v>67</v>
      </c>
      <c r="JXZ58" s="364"/>
      <c r="JYA58" s="364"/>
      <c r="JYB58" s="391"/>
      <c r="JYC58" s="391"/>
      <c r="JYD58" s="391"/>
      <c r="JYE58" s="391"/>
      <c r="JYF58" s="392"/>
      <c r="JYG58" s="346"/>
      <c r="JYH58" s="391"/>
      <c r="JYI58" s="393"/>
      <c r="JYJ58" s="394"/>
      <c r="JYK58" s="394"/>
      <c r="JYL58" s="393"/>
      <c r="JYM58" s="393"/>
      <c r="JYN58" s="395"/>
      <c r="JYO58" s="364" t="s">
        <v>67</v>
      </c>
      <c r="JYP58" s="364"/>
      <c r="JYQ58" s="364"/>
      <c r="JYR58" s="391"/>
      <c r="JYS58" s="391"/>
      <c r="JYT58" s="391"/>
      <c r="JYU58" s="391"/>
      <c r="JYV58" s="392"/>
      <c r="JYW58" s="346"/>
      <c r="JYX58" s="391"/>
      <c r="JYY58" s="393"/>
      <c r="JYZ58" s="394"/>
      <c r="JZA58" s="394"/>
      <c r="JZB58" s="393"/>
      <c r="JZC58" s="393"/>
      <c r="JZD58" s="395"/>
      <c r="JZE58" s="364" t="s">
        <v>67</v>
      </c>
      <c r="JZF58" s="364"/>
      <c r="JZG58" s="364"/>
      <c r="JZH58" s="391"/>
      <c r="JZI58" s="391"/>
      <c r="JZJ58" s="391"/>
      <c r="JZK58" s="391"/>
      <c r="JZL58" s="392"/>
      <c r="JZM58" s="346"/>
      <c r="JZN58" s="391"/>
      <c r="JZO58" s="393"/>
      <c r="JZP58" s="394"/>
      <c r="JZQ58" s="394"/>
      <c r="JZR58" s="393"/>
      <c r="JZS58" s="393"/>
      <c r="JZT58" s="395"/>
      <c r="JZU58" s="364" t="s">
        <v>67</v>
      </c>
      <c r="JZV58" s="364"/>
      <c r="JZW58" s="364"/>
      <c r="JZX58" s="391"/>
      <c r="JZY58" s="391"/>
      <c r="JZZ58" s="391"/>
      <c r="KAA58" s="391"/>
      <c r="KAB58" s="392"/>
      <c r="KAC58" s="346"/>
      <c r="KAD58" s="391"/>
      <c r="KAE58" s="393"/>
      <c r="KAF58" s="394"/>
      <c r="KAG58" s="394"/>
      <c r="KAH58" s="393"/>
      <c r="KAI58" s="393"/>
      <c r="KAJ58" s="395"/>
      <c r="KAK58" s="364" t="s">
        <v>67</v>
      </c>
      <c r="KAL58" s="364"/>
      <c r="KAM58" s="364"/>
      <c r="KAN58" s="391"/>
      <c r="KAO58" s="391"/>
      <c r="KAP58" s="391"/>
      <c r="KAQ58" s="391"/>
      <c r="KAR58" s="392"/>
      <c r="KAS58" s="346"/>
      <c r="KAT58" s="391"/>
      <c r="KAU58" s="393"/>
      <c r="KAV58" s="394"/>
      <c r="KAW58" s="394"/>
      <c r="KAX58" s="393"/>
      <c r="KAY58" s="393"/>
      <c r="KAZ58" s="395"/>
      <c r="KBA58" s="364" t="s">
        <v>67</v>
      </c>
      <c r="KBB58" s="364"/>
      <c r="KBC58" s="364"/>
      <c r="KBD58" s="391"/>
      <c r="KBE58" s="391"/>
      <c r="KBF58" s="391"/>
      <c r="KBG58" s="391"/>
      <c r="KBH58" s="392"/>
      <c r="KBI58" s="346"/>
      <c r="KBJ58" s="391"/>
      <c r="KBK58" s="393"/>
      <c r="KBL58" s="394"/>
      <c r="KBM58" s="394"/>
      <c r="KBN58" s="393"/>
      <c r="KBO58" s="393"/>
      <c r="KBP58" s="395"/>
      <c r="KBQ58" s="364" t="s">
        <v>67</v>
      </c>
      <c r="KBR58" s="364"/>
      <c r="KBS58" s="364"/>
      <c r="KBT58" s="391"/>
      <c r="KBU58" s="391"/>
      <c r="KBV58" s="391"/>
      <c r="KBW58" s="391"/>
      <c r="KBX58" s="392"/>
      <c r="KBY58" s="346"/>
      <c r="KBZ58" s="391"/>
      <c r="KCA58" s="393"/>
      <c r="KCB58" s="394"/>
      <c r="KCC58" s="394"/>
      <c r="KCD58" s="393"/>
      <c r="KCE58" s="393"/>
      <c r="KCF58" s="395"/>
      <c r="KCG58" s="364" t="s">
        <v>67</v>
      </c>
      <c r="KCH58" s="364"/>
      <c r="KCI58" s="364"/>
      <c r="KCJ58" s="391"/>
      <c r="KCK58" s="391"/>
      <c r="KCL58" s="391"/>
      <c r="KCM58" s="391"/>
      <c r="KCN58" s="392"/>
      <c r="KCO58" s="346"/>
      <c r="KCP58" s="391"/>
      <c r="KCQ58" s="393"/>
      <c r="KCR58" s="394"/>
      <c r="KCS58" s="394"/>
      <c r="KCT58" s="393"/>
      <c r="KCU58" s="393"/>
      <c r="KCV58" s="395"/>
      <c r="KCW58" s="364" t="s">
        <v>67</v>
      </c>
      <c r="KCX58" s="364"/>
      <c r="KCY58" s="364"/>
      <c r="KCZ58" s="391"/>
      <c r="KDA58" s="391"/>
      <c r="KDB58" s="391"/>
      <c r="KDC58" s="391"/>
      <c r="KDD58" s="392"/>
      <c r="KDE58" s="346"/>
      <c r="KDF58" s="391"/>
      <c r="KDG58" s="393"/>
      <c r="KDH58" s="394"/>
      <c r="KDI58" s="394"/>
      <c r="KDJ58" s="393"/>
      <c r="KDK58" s="393"/>
      <c r="KDL58" s="395"/>
      <c r="KDM58" s="364" t="s">
        <v>67</v>
      </c>
      <c r="KDN58" s="364"/>
      <c r="KDO58" s="364"/>
      <c r="KDP58" s="391"/>
      <c r="KDQ58" s="391"/>
      <c r="KDR58" s="391"/>
      <c r="KDS58" s="391"/>
      <c r="KDT58" s="392"/>
      <c r="KDU58" s="346"/>
      <c r="KDV58" s="391"/>
      <c r="KDW58" s="393"/>
      <c r="KDX58" s="394"/>
      <c r="KDY58" s="394"/>
      <c r="KDZ58" s="393"/>
      <c r="KEA58" s="393"/>
      <c r="KEB58" s="395"/>
      <c r="KEC58" s="364" t="s">
        <v>67</v>
      </c>
      <c r="KED58" s="364"/>
      <c r="KEE58" s="364"/>
      <c r="KEF58" s="391"/>
      <c r="KEG58" s="391"/>
      <c r="KEH58" s="391"/>
      <c r="KEI58" s="391"/>
      <c r="KEJ58" s="392"/>
      <c r="KEK58" s="346"/>
      <c r="KEL58" s="391"/>
      <c r="KEM58" s="393"/>
      <c r="KEN58" s="394"/>
      <c r="KEO58" s="394"/>
      <c r="KEP58" s="393"/>
      <c r="KEQ58" s="393"/>
      <c r="KER58" s="395"/>
      <c r="KES58" s="364" t="s">
        <v>67</v>
      </c>
      <c r="KET58" s="364"/>
      <c r="KEU58" s="364"/>
      <c r="KEV58" s="391"/>
      <c r="KEW58" s="391"/>
      <c r="KEX58" s="391"/>
      <c r="KEY58" s="391"/>
      <c r="KEZ58" s="392"/>
      <c r="KFA58" s="346"/>
      <c r="KFB58" s="391"/>
      <c r="KFC58" s="393"/>
      <c r="KFD58" s="394"/>
      <c r="KFE58" s="394"/>
      <c r="KFF58" s="393"/>
      <c r="KFG58" s="393"/>
      <c r="KFH58" s="395"/>
      <c r="KFI58" s="364" t="s">
        <v>67</v>
      </c>
      <c r="KFJ58" s="364"/>
      <c r="KFK58" s="364"/>
      <c r="KFL58" s="391"/>
      <c r="KFM58" s="391"/>
      <c r="KFN58" s="391"/>
      <c r="KFO58" s="391"/>
      <c r="KFP58" s="392"/>
      <c r="KFQ58" s="346"/>
      <c r="KFR58" s="391"/>
      <c r="KFS58" s="393"/>
      <c r="KFT58" s="394"/>
      <c r="KFU58" s="394"/>
      <c r="KFV58" s="393"/>
      <c r="KFW58" s="393"/>
      <c r="KFX58" s="395"/>
      <c r="KFY58" s="364" t="s">
        <v>67</v>
      </c>
      <c r="KFZ58" s="364"/>
      <c r="KGA58" s="364"/>
      <c r="KGB58" s="391"/>
      <c r="KGC58" s="391"/>
      <c r="KGD58" s="391"/>
      <c r="KGE58" s="391"/>
      <c r="KGF58" s="392"/>
      <c r="KGG58" s="346"/>
      <c r="KGH58" s="391"/>
      <c r="KGI58" s="393"/>
      <c r="KGJ58" s="394"/>
      <c r="KGK58" s="394"/>
      <c r="KGL58" s="393"/>
      <c r="KGM58" s="393"/>
      <c r="KGN58" s="395"/>
      <c r="KGO58" s="364" t="s">
        <v>67</v>
      </c>
      <c r="KGP58" s="364"/>
      <c r="KGQ58" s="364"/>
      <c r="KGR58" s="391"/>
      <c r="KGS58" s="391"/>
      <c r="KGT58" s="391"/>
      <c r="KGU58" s="391"/>
      <c r="KGV58" s="392"/>
      <c r="KGW58" s="346"/>
      <c r="KGX58" s="391"/>
      <c r="KGY58" s="393"/>
      <c r="KGZ58" s="394"/>
      <c r="KHA58" s="394"/>
      <c r="KHB58" s="393"/>
      <c r="KHC58" s="393"/>
      <c r="KHD58" s="395"/>
      <c r="KHE58" s="364" t="s">
        <v>67</v>
      </c>
      <c r="KHF58" s="364"/>
      <c r="KHG58" s="364"/>
      <c r="KHH58" s="391"/>
      <c r="KHI58" s="391"/>
      <c r="KHJ58" s="391"/>
      <c r="KHK58" s="391"/>
      <c r="KHL58" s="392"/>
      <c r="KHM58" s="346"/>
      <c r="KHN58" s="391"/>
      <c r="KHO58" s="393"/>
      <c r="KHP58" s="394"/>
      <c r="KHQ58" s="394"/>
      <c r="KHR58" s="393"/>
      <c r="KHS58" s="393"/>
      <c r="KHT58" s="395"/>
      <c r="KHU58" s="364" t="s">
        <v>67</v>
      </c>
      <c r="KHV58" s="364"/>
      <c r="KHW58" s="364"/>
      <c r="KHX58" s="391"/>
      <c r="KHY58" s="391"/>
      <c r="KHZ58" s="391"/>
      <c r="KIA58" s="391"/>
      <c r="KIB58" s="392"/>
      <c r="KIC58" s="346"/>
      <c r="KID58" s="391"/>
      <c r="KIE58" s="393"/>
      <c r="KIF58" s="394"/>
      <c r="KIG58" s="394"/>
      <c r="KIH58" s="393"/>
      <c r="KII58" s="393"/>
      <c r="KIJ58" s="395"/>
      <c r="KIK58" s="364" t="s">
        <v>67</v>
      </c>
      <c r="KIL58" s="364"/>
      <c r="KIM58" s="364"/>
      <c r="KIN58" s="391"/>
      <c r="KIO58" s="391"/>
      <c r="KIP58" s="391"/>
      <c r="KIQ58" s="391"/>
      <c r="KIR58" s="392"/>
      <c r="KIS58" s="346"/>
      <c r="KIT58" s="391"/>
      <c r="KIU58" s="393"/>
      <c r="KIV58" s="394"/>
      <c r="KIW58" s="394"/>
      <c r="KIX58" s="393"/>
      <c r="KIY58" s="393"/>
      <c r="KIZ58" s="395"/>
      <c r="KJA58" s="364" t="s">
        <v>67</v>
      </c>
      <c r="KJB58" s="364"/>
      <c r="KJC58" s="364"/>
      <c r="KJD58" s="391"/>
      <c r="KJE58" s="391"/>
      <c r="KJF58" s="391"/>
      <c r="KJG58" s="391"/>
      <c r="KJH58" s="392"/>
      <c r="KJI58" s="346"/>
      <c r="KJJ58" s="391"/>
      <c r="KJK58" s="393"/>
      <c r="KJL58" s="394"/>
      <c r="KJM58" s="394"/>
      <c r="KJN58" s="393"/>
      <c r="KJO58" s="393"/>
      <c r="KJP58" s="395"/>
      <c r="KJQ58" s="364" t="s">
        <v>67</v>
      </c>
      <c r="KJR58" s="364"/>
      <c r="KJS58" s="364"/>
      <c r="KJT58" s="391"/>
      <c r="KJU58" s="391"/>
      <c r="KJV58" s="391"/>
      <c r="KJW58" s="391"/>
      <c r="KJX58" s="392"/>
      <c r="KJY58" s="346"/>
      <c r="KJZ58" s="391"/>
      <c r="KKA58" s="393"/>
      <c r="KKB58" s="394"/>
      <c r="KKC58" s="394"/>
      <c r="KKD58" s="393"/>
      <c r="KKE58" s="393"/>
      <c r="KKF58" s="395"/>
      <c r="KKG58" s="364" t="s">
        <v>67</v>
      </c>
      <c r="KKH58" s="364"/>
      <c r="KKI58" s="364"/>
      <c r="KKJ58" s="391"/>
      <c r="KKK58" s="391"/>
      <c r="KKL58" s="391"/>
      <c r="KKM58" s="391"/>
      <c r="KKN58" s="392"/>
      <c r="KKO58" s="346"/>
      <c r="KKP58" s="391"/>
      <c r="KKQ58" s="393"/>
      <c r="KKR58" s="394"/>
      <c r="KKS58" s="394"/>
      <c r="KKT58" s="393"/>
      <c r="KKU58" s="393"/>
      <c r="KKV58" s="395"/>
      <c r="KKW58" s="364" t="s">
        <v>67</v>
      </c>
      <c r="KKX58" s="364"/>
      <c r="KKY58" s="364"/>
      <c r="KKZ58" s="391"/>
      <c r="KLA58" s="391"/>
      <c r="KLB58" s="391"/>
      <c r="KLC58" s="391"/>
      <c r="KLD58" s="392"/>
      <c r="KLE58" s="346"/>
      <c r="KLF58" s="391"/>
      <c r="KLG58" s="393"/>
      <c r="KLH58" s="394"/>
      <c r="KLI58" s="394"/>
      <c r="KLJ58" s="393"/>
      <c r="KLK58" s="393"/>
      <c r="KLL58" s="395"/>
      <c r="KLM58" s="364" t="s">
        <v>67</v>
      </c>
      <c r="KLN58" s="364"/>
      <c r="KLO58" s="364"/>
      <c r="KLP58" s="391"/>
      <c r="KLQ58" s="391"/>
      <c r="KLR58" s="391"/>
      <c r="KLS58" s="391"/>
      <c r="KLT58" s="392"/>
      <c r="KLU58" s="346"/>
      <c r="KLV58" s="391"/>
      <c r="KLW58" s="393"/>
      <c r="KLX58" s="394"/>
      <c r="KLY58" s="394"/>
      <c r="KLZ58" s="393"/>
      <c r="KMA58" s="393"/>
      <c r="KMB58" s="395"/>
      <c r="KMC58" s="364" t="s">
        <v>67</v>
      </c>
      <c r="KMD58" s="364"/>
      <c r="KME58" s="364"/>
      <c r="KMF58" s="391"/>
      <c r="KMG58" s="391"/>
      <c r="KMH58" s="391"/>
      <c r="KMI58" s="391"/>
      <c r="KMJ58" s="392"/>
      <c r="KMK58" s="346"/>
      <c r="KML58" s="391"/>
      <c r="KMM58" s="393"/>
      <c r="KMN58" s="394"/>
      <c r="KMO58" s="394"/>
      <c r="KMP58" s="393"/>
      <c r="KMQ58" s="393"/>
      <c r="KMR58" s="395"/>
      <c r="KMS58" s="364" t="s">
        <v>67</v>
      </c>
      <c r="KMT58" s="364"/>
      <c r="KMU58" s="364"/>
      <c r="KMV58" s="391"/>
      <c r="KMW58" s="391"/>
      <c r="KMX58" s="391"/>
      <c r="KMY58" s="391"/>
      <c r="KMZ58" s="392"/>
      <c r="KNA58" s="346"/>
      <c r="KNB58" s="391"/>
      <c r="KNC58" s="393"/>
      <c r="KND58" s="394"/>
      <c r="KNE58" s="394"/>
      <c r="KNF58" s="393"/>
      <c r="KNG58" s="393"/>
      <c r="KNH58" s="395"/>
      <c r="KNI58" s="364" t="s">
        <v>67</v>
      </c>
      <c r="KNJ58" s="364"/>
      <c r="KNK58" s="364"/>
      <c r="KNL58" s="391"/>
      <c r="KNM58" s="391"/>
      <c r="KNN58" s="391"/>
      <c r="KNO58" s="391"/>
      <c r="KNP58" s="392"/>
      <c r="KNQ58" s="346"/>
      <c r="KNR58" s="391"/>
      <c r="KNS58" s="393"/>
      <c r="KNT58" s="394"/>
      <c r="KNU58" s="394"/>
      <c r="KNV58" s="393"/>
      <c r="KNW58" s="393"/>
      <c r="KNX58" s="395"/>
      <c r="KNY58" s="364" t="s">
        <v>67</v>
      </c>
      <c r="KNZ58" s="364"/>
      <c r="KOA58" s="364"/>
      <c r="KOB58" s="391"/>
      <c r="KOC58" s="391"/>
      <c r="KOD58" s="391"/>
      <c r="KOE58" s="391"/>
      <c r="KOF58" s="392"/>
      <c r="KOG58" s="346"/>
      <c r="KOH58" s="391"/>
      <c r="KOI58" s="393"/>
      <c r="KOJ58" s="394"/>
      <c r="KOK58" s="394"/>
      <c r="KOL58" s="393"/>
      <c r="KOM58" s="393"/>
      <c r="KON58" s="395"/>
      <c r="KOO58" s="364" t="s">
        <v>67</v>
      </c>
      <c r="KOP58" s="364"/>
      <c r="KOQ58" s="364"/>
      <c r="KOR58" s="391"/>
      <c r="KOS58" s="391"/>
      <c r="KOT58" s="391"/>
      <c r="KOU58" s="391"/>
      <c r="KOV58" s="392"/>
      <c r="KOW58" s="346"/>
      <c r="KOX58" s="391"/>
      <c r="KOY58" s="393"/>
      <c r="KOZ58" s="394"/>
      <c r="KPA58" s="394"/>
      <c r="KPB58" s="393"/>
      <c r="KPC58" s="393"/>
      <c r="KPD58" s="395"/>
      <c r="KPE58" s="364" t="s">
        <v>67</v>
      </c>
      <c r="KPF58" s="364"/>
      <c r="KPG58" s="364"/>
      <c r="KPH58" s="391"/>
      <c r="KPI58" s="391"/>
      <c r="KPJ58" s="391"/>
      <c r="KPK58" s="391"/>
      <c r="KPL58" s="392"/>
      <c r="KPM58" s="346"/>
      <c r="KPN58" s="391"/>
      <c r="KPO58" s="393"/>
      <c r="KPP58" s="394"/>
      <c r="KPQ58" s="394"/>
      <c r="KPR58" s="393"/>
      <c r="KPS58" s="393"/>
      <c r="KPT58" s="395"/>
      <c r="KPU58" s="364" t="s">
        <v>67</v>
      </c>
      <c r="KPV58" s="364"/>
      <c r="KPW58" s="364"/>
      <c r="KPX58" s="391"/>
      <c r="KPY58" s="391"/>
      <c r="KPZ58" s="391"/>
      <c r="KQA58" s="391"/>
      <c r="KQB58" s="392"/>
      <c r="KQC58" s="346"/>
      <c r="KQD58" s="391"/>
      <c r="KQE58" s="393"/>
      <c r="KQF58" s="394"/>
      <c r="KQG58" s="394"/>
      <c r="KQH58" s="393"/>
      <c r="KQI58" s="393"/>
      <c r="KQJ58" s="395"/>
      <c r="KQK58" s="364" t="s">
        <v>67</v>
      </c>
      <c r="KQL58" s="364"/>
      <c r="KQM58" s="364"/>
      <c r="KQN58" s="391"/>
      <c r="KQO58" s="391"/>
      <c r="KQP58" s="391"/>
      <c r="KQQ58" s="391"/>
      <c r="KQR58" s="392"/>
      <c r="KQS58" s="346"/>
      <c r="KQT58" s="391"/>
      <c r="KQU58" s="393"/>
      <c r="KQV58" s="394"/>
      <c r="KQW58" s="394"/>
      <c r="KQX58" s="393"/>
      <c r="KQY58" s="393"/>
      <c r="KQZ58" s="395"/>
      <c r="KRA58" s="364" t="s">
        <v>67</v>
      </c>
      <c r="KRB58" s="364"/>
      <c r="KRC58" s="364"/>
      <c r="KRD58" s="391"/>
      <c r="KRE58" s="391"/>
      <c r="KRF58" s="391"/>
      <c r="KRG58" s="391"/>
      <c r="KRH58" s="392"/>
      <c r="KRI58" s="346"/>
      <c r="KRJ58" s="391"/>
      <c r="KRK58" s="393"/>
      <c r="KRL58" s="394"/>
      <c r="KRM58" s="394"/>
      <c r="KRN58" s="393"/>
      <c r="KRO58" s="393"/>
      <c r="KRP58" s="395"/>
      <c r="KRQ58" s="364" t="s">
        <v>67</v>
      </c>
      <c r="KRR58" s="364"/>
      <c r="KRS58" s="364"/>
      <c r="KRT58" s="391"/>
      <c r="KRU58" s="391"/>
      <c r="KRV58" s="391"/>
      <c r="KRW58" s="391"/>
      <c r="KRX58" s="392"/>
      <c r="KRY58" s="346"/>
      <c r="KRZ58" s="391"/>
      <c r="KSA58" s="393"/>
      <c r="KSB58" s="394"/>
      <c r="KSC58" s="394"/>
      <c r="KSD58" s="393"/>
      <c r="KSE58" s="393"/>
      <c r="KSF58" s="395"/>
      <c r="KSG58" s="364" t="s">
        <v>67</v>
      </c>
      <c r="KSH58" s="364"/>
      <c r="KSI58" s="364"/>
      <c r="KSJ58" s="391"/>
      <c r="KSK58" s="391"/>
      <c r="KSL58" s="391"/>
      <c r="KSM58" s="391"/>
      <c r="KSN58" s="392"/>
      <c r="KSO58" s="346"/>
      <c r="KSP58" s="391"/>
      <c r="KSQ58" s="393"/>
      <c r="KSR58" s="394"/>
      <c r="KSS58" s="394"/>
      <c r="KST58" s="393"/>
      <c r="KSU58" s="393"/>
      <c r="KSV58" s="395"/>
      <c r="KSW58" s="364" t="s">
        <v>67</v>
      </c>
      <c r="KSX58" s="364"/>
      <c r="KSY58" s="364"/>
      <c r="KSZ58" s="391"/>
      <c r="KTA58" s="391"/>
      <c r="KTB58" s="391"/>
      <c r="KTC58" s="391"/>
      <c r="KTD58" s="392"/>
      <c r="KTE58" s="346"/>
      <c r="KTF58" s="391"/>
      <c r="KTG58" s="393"/>
      <c r="KTH58" s="394"/>
      <c r="KTI58" s="394"/>
      <c r="KTJ58" s="393"/>
      <c r="KTK58" s="393"/>
      <c r="KTL58" s="395"/>
      <c r="KTM58" s="364" t="s">
        <v>67</v>
      </c>
      <c r="KTN58" s="364"/>
      <c r="KTO58" s="364"/>
      <c r="KTP58" s="391"/>
      <c r="KTQ58" s="391"/>
      <c r="KTR58" s="391"/>
      <c r="KTS58" s="391"/>
      <c r="KTT58" s="392"/>
      <c r="KTU58" s="346"/>
      <c r="KTV58" s="391"/>
      <c r="KTW58" s="393"/>
      <c r="KTX58" s="394"/>
      <c r="KTY58" s="394"/>
      <c r="KTZ58" s="393"/>
      <c r="KUA58" s="393"/>
      <c r="KUB58" s="395"/>
      <c r="KUC58" s="364" t="s">
        <v>67</v>
      </c>
      <c r="KUD58" s="364"/>
      <c r="KUE58" s="364"/>
      <c r="KUF58" s="391"/>
      <c r="KUG58" s="391"/>
      <c r="KUH58" s="391"/>
      <c r="KUI58" s="391"/>
      <c r="KUJ58" s="392"/>
      <c r="KUK58" s="346"/>
      <c r="KUL58" s="391"/>
      <c r="KUM58" s="393"/>
      <c r="KUN58" s="394"/>
      <c r="KUO58" s="394"/>
      <c r="KUP58" s="393"/>
      <c r="KUQ58" s="393"/>
      <c r="KUR58" s="395"/>
      <c r="KUS58" s="364" t="s">
        <v>67</v>
      </c>
      <c r="KUT58" s="364"/>
      <c r="KUU58" s="364"/>
      <c r="KUV58" s="391"/>
      <c r="KUW58" s="391"/>
      <c r="KUX58" s="391"/>
      <c r="KUY58" s="391"/>
      <c r="KUZ58" s="392"/>
      <c r="KVA58" s="346"/>
      <c r="KVB58" s="391"/>
      <c r="KVC58" s="393"/>
      <c r="KVD58" s="394"/>
      <c r="KVE58" s="394"/>
      <c r="KVF58" s="393"/>
      <c r="KVG58" s="393"/>
      <c r="KVH58" s="395"/>
      <c r="KVI58" s="364" t="s">
        <v>67</v>
      </c>
      <c r="KVJ58" s="364"/>
      <c r="KVK58" s="364"/>
      <c r="KVL58" s="391"/>
      <c r="KVM58" s="391"/>
      <c r="KVN58" s="391"/>
      <c r="KVO58" s="391"/>
      <c r="KVP58" s="392"/>
      <c r="KVQ58" s="346"/>
      <c r="KVR58" s="391"/>
      <c r="KVS58" s="393"/>
      <c r="KVT58" s="394"/>
      <c r="KVU58" s="394"/>
      <c r="KVV58" s="393"/>
      <c r="KVW58" s="393"/>
      <c r="KVX58" s="395"/>
      <c r="KVY58" s="364" t="s">
        <v>67</v>
      </c>
      <c r="KVZ58" s="364"/>
      <c r="KWA58" s="364"/>
      <c r="KWB58" s="391"/>
      <c r="KWC58" s="391"/>
      <c r="KWD58" s="391"/>
      <c r="KWE58" s="391"/>
      <c r="KWF58" s="392"/>
      <c r="KWG58" s="346"/>
      <c r="KWH58" s="391"/>
      <c r="KWI58" s="393"/>
      <c r="KWJ58" s="394"/>
      <c r="KWK58" s="394"/>
      <c r="KWL58" s="393"/>
      <c r="KWM58" s="393"/>
      <c r="KWN58" s="395"/>
      <c r="KWO58" s="364" t="s">
        <v>67</v>
      </c>
      <c r="KWP58" s="364"/>
      <c r="KWQ58" s="364"/>
      <c r="KWR58" s="391"/>
      <c r="KWS58" s="391"/>
      <c r="KWT58" s="391"/>
      <c r="KWU58" s="391"/>
      <c r="KWV58" s="392"/>
      <c r="KWW58" s="346"/>
      <c r="KWX58" s="391"/>
      <c r="KWY58" s="393"/>
      <c r="KWZ58" s="394"/>
      <c r="KXA58" s="394"/>
      <c r="KXB58" s="393"/>
      <c r="KXC58" s="393"/>
      <c r="KXD58" s="395"/>
      <c r="KXE58" s="364" t="s">
        <v>67</v>
      </c>
      <c r="KXF58" s="364"/>
      <c r="KXG58" s="364"/>
      <c r="KXH58" s="391"/>
      <c r="KXI58" s="391"/>
      <c r="KXJ58" s="391"/>
      <c r="KXK58" s="391"/>
      <c r="KXL58" s="392"/>
      <c r="KXM58" s="346"/>
      <c r="KXN58" s="391"/>
      <c r="KXO58" s="393"/>
      <c r="KXP58" s="394"/>
      <c r="KXQ58" s="394"/>
      <c r="KXR58" s="393"/>
      <c r="KXS58" s="393"/>
      <c r="KXT58" s="395"/>
      <c r="KXU58" s="364" t="s">
        <v>67</v>
      </c>
      <c r="KXV58" s="364"/>
      <c r="KXW58" s="364"/>
      <c r="KXX58" s="391"/>
      <c r="KXY58" s="391"/>
      <c r="KXZ58" s="391"/>
      <c r="KYA58" s="391"/>
      <c r="KYB58" s="392"/>
      <c r="KYC58" s="346"/>
      <c r="KYD58" s="391"/>
      <c r="KYE58" s="393"/>
      <c r="KYF58" s="394"/>
      <c r="KYG58" s="394"/>
      <c r="KYH58" s="393"/>
      <c r="KYI58" s="393"/>
      <c r="KYJ58" s="395"/>
      <c r="KYK58" s="364" t="s">
        <v>67</v>
      </c>
      <c r="KYL58" s="364"/>
      <c r="KYM58" s="364"/>
      <c r="KYN58" s="391"/>
      <c r="KYO58" s="391"/>
      <c r="KYP58" s="391"/>
      <c r="KYQ58" s="391"/>
      <c r="KYR58" s="392"/>
      <c r="KYS58" s="346"/>
      <c r="KYT58" s="391"/>
      <c r="KYU58" s="393"/>
      <c r="KYV58" s="394"/>
      <c r="KYW58" s="394"/>
      <c r="KYX58" s="393"/>
      <c r="KYY58" s="393"/>
      <c r="KYZ58" s="395"/>
      <c r="KZA58" s="364" t="s">
        <v>67</v>
      </c>
      <c r="KZB58" s="364"/>
      <c r="KZC58" s="364"/>
      <c r="KZD58" s="391"/>
      <c r="KZE58" s="391"/>
      <c r="KZF58" s="391"/>
      <c r="KZG58" s="391"/>
      <c r="KZH58" s="392"/>
      <c r="KZI58" s="346"/>
      <c r="KZJ58" s="391"/>
      <c r="KZK58" s="393"/>
      <c r="KZL58" s="394"/>
      <c r="KZM58" s="394"/>
      <c r="KZN58" s="393"/>
      <c r="KZO58" s="393"/>
      <c r="KZP58" s="395"/>
      <c r="KZQ58" s="364" t="s">
        <v>67</v>
      </c>
      <c r="KZR58" s="364"/>
      <c r="KZS58" s="364"/>
      <c r="KZT58" s="391"/>
      <c r="KZU58" s="391"/>
      <c r="KZV58" s="391"/>
      <c r="KZW58" s="391"/>
      <c r="KZX58" s="392"/>
      <c r="KZY58" s="346"/>
      <c r="KZZ58" s="391"/>
      <c r="LAA58" s="393"/>
      <c r="LAB58" s="394"/>
      <c r="LAC58" s="394"/>
      <c r="LAD58" s="393"/>
      <c r="LAE58" s="393"/>
      <c r="LAF58" s="395"/>
      <c r="LAG58" s="364" t="s">
        <v>67</v>
      </c>
      <c r="LAH58" s="364"/>
      <c r="LAI58" s="364"/>
      <c r="LAJ58" s="391"/>
      <c r="LAK58" s="391"/>
      <c r="LAL58" s="391"/>
      <c r="LAM58" s="391"/>
      <c r="LAN58" s="392"/>
      <c r="LAO58" s="346"/>
      <c r="LAP58" s="391"/>
      <c r="LAQ58" s="393"/>
      <c r="LAR58" s="394"/>
      <c r="LAS58" s="394"/>
      <c r="LAT58" s="393"/>
      <c r="LAU58" s="393"/>
      <c r="LAV58" s="395"/>
      <c r="LAW58" s="364" t="s">
        <v>67</v>
      </c>
      <c r="LAX58" s="364"/>
      <c r="LAY58" s="364"/>
      <c r="LAZ58" s="391"/>
      <c r="LBA58" s="391"/>
      <c r="LBB58" s="391"/>
      <c r="LBC58" s="391"/>
      <c r="LBD58" s="392"/>
      <c r="LBE58" s="346"/>
      <c r="LBF58" s="391"/>
      <c r="LBG58" s="393"/>
      <c r="LBH58" s="394"/>
      <c r="LBI58" s="394"/>
      <c r="LBJ58" s="393"/>
      <c r="LBK58" s="393"/>
      <c r="LBL58" s="395"/>
      <c r="LBM58" s="364" t="s">
        <v>67</v>
      </c>
      <c r="LBN58" s="364"/>
      <c r="LBO58" s="364"/>
      <c r="LBP58" s="391"/>
      <c r="LBQ58" s="391"/>
      <c r="LBR58" s="391"/>
      <c r="LBS58" s="391"/>
      <c r="LBT58" s="392"/>
      <c r="LBU58" s="346"/>
      <c r="LBV58" s="391"/>
      <c r="LBW58" s="393"/>
      <c r="LBX58" s="394"/>
      <c r="LBY58" s="394"/>
      <c r="LBZ58" s="393"/>
      <c r="LCA58" s="393"/>
      <c r="LCB58" s="395"/>
      <c r="LCC58" s="364" t="s">
        <v>67</v>
      </c>
      <c r="LCD58" s="364"/>
      <c r="LCE58" s="364"/>
      <c r="LCF58" s="391"/>
      <c r="LCG58" s="391"/>
      <c r="LCH58" s="391"/>
      <c r="LCI58" s="391"/>
      <c r="LCJ58" s="392"/>
      <c r="LCK58" s="346"/>
      <c r="LCL58" s="391"/>
      <c r="LCM58" s="393"/>
      <c r="LCN58" s="394"/>
      <c r="LCO58" s="394"/>
      <c r="LCP58" s="393"/>
      <c r="LCQ58" s="393"/>
      <c r="LCR58" s="395"/>
      <c r="LCS58" s="364" t="s">
        <v>67</v>
      </c>
      <c r="LCT58" s="364"/>
      <c r="LCU58" s="364"/>
      <c r="LCV58" s="391"/>
      <c r="LCW58" s="391"/>
      <c r="LCX58" s="391"/>
      <c r="LCY58" s="391"/>
      <c r="LCZ58" s="392"/>
      <c r="LDA58" s="346"/>
      <c r="LDB58" s="391"/>
      <c r="LDC58" s="393"/>
      <c r="LDD58" s="394"/>
      <c r="LDE58" s="394"/>
      <c r="LDF58" s="393"/>
      <c r="LDG58" s="393"/>
      <c r="LDH58" s="395"/>
      <c r="LDI58" s="364" t="s">
        <v>67</v>
      </c>
      <c r="LDJ58" s="364"/>
      <c r="LDK58" s="364"/>
      <c r="LDL58" s="391"/>
      <c r="LDM58" s="391"/>
      <c r="LDN58" s="391"/>
      <c r="LDO58" s="391"/>
      <c r="LDP58" s="392"/>
      <c r="LDQ58" s="346"/>
      <c r="LDR58" s="391"/>
      <c r="LDS58" s="393"/>
      <c r="LDT58" s="394"/>
      <c r="LDU58" s="394"/>
      <c r="LDV58" s="393"/>
      <c r="LDW58" s="393"/>
      <c r="LDX58" s="395"/>
      <c r="LDY58" s="364" t="s">
        <v>67</v>
      </c>
      <c r="LDZ58" s="364"/>
      <c r="LEA58" s="364"/>
      <c r="LEB58" s="391"/>
      <c r="LEC58" s="391"/>
      <c r="LED58" s="391"/>
      <c r="LEE58" s="391"/>
      <c r="LEF58" s="392"/>
      <c r="LEG58" s="346"/>
      <c r="LEH58" s="391"/>
      <c r="LEI58" s="393"/>
      <c r="LEJ58" s="394"/>
      <c r="LEK58" s="394"/>
      <c r="LEL58" s="393"/>
      <c r="LEM58" s="393"/>
      <c r="LEN58" s="395"/>
      <c r="LEO58" s="364" t="s">
        <v>67</v>
      </c>
      <c r="LEP58" s="364"/>
      <c r="LEQ58" s="364"/>
      <c r="LER58" s="391"/>
      <c r="LES58" s="391"/>
      <c r="LET58" s="391"/>
      <c r="LEU58" s="391"/>
      <c r="LEV58" s="392"/>
      <c r="LEW58" s="346"/>
      <c r="LEX58" s="391"/>
      <c r="LEY58" s="393"/>
      <c r="LEZ58" s="394"/>
      <c r="LFA58" s="394"/>
      <c r="LFB58" s="393"/>
      <c r="LFC58" s="393"/>
      <c r="LFD58" s="395"/>
      <c r="LFE58" s="364" t="s">
        <v>67</v>
      </c>
      <c r="LFF58" s="364"/>
      <c r="LFG58" s="364"/>
      <c r="LFH58" s="391"/>
      <c r="LFI58" s="391"/>
      <c r="LFJ58" s="391"/>
      <c r="LFK58" s="391"/>
      <c r="LFL58" s="392"/>
      <c r="LFM58" s="346"/>
      <c r="LFN58" s="391"/>
      <c r="LFO58" s="393"/>
      <c r="LFP58" s="394"/>
      <c r="LFQ58" s="394"/>
      <c r="LFR58" s="393"/>
      <c r="LFS58" s="393"/>
      <c r="LFT58" s="395"/>
      <c r="LFU58" s="364" t="s">
        <v>67</v>
      </c>
      <c r="LFV58" s="364"/>
      <c r="LFW58" s="364"/>
      <c r="LFX58" s="391"/>
      <c r="LFY58" s="391"/>
      <c r="LFZ58" s="391"/>
      <c r="LGA58" s="391"/>
      <c r="LGB58" s="392"/>
      <c r="LGC58" s="346"/>
      <c r="LGD58" s="391"/>
      <c r="LGE58" s="393"/>
      <c r="LGF58" s="394"/>
      <c r="LGG58" s="394"/>
      <c r="LGH58" s="393"/>
      <c r="LGI58" s="393"/>
      <c r="LGJ58" s="395"/>
      <c r="LGK58" s="364" t="s">
        <v>67</v>
      </c>
      <c r="LGL58" s="364"/>
      <c r="LGM58" s="364"/>
      <c r="LGN58" s="391"/>
      <c r="LGO58" s="391"/>
      <c r="LGP58" s="391"/>
      <c r="LGQ58" s="391"/>
      <c r="LGR58" s="392"/>
      <c r="LGS58" s="346"/>
      <c r="LGT58" s="391"/>
      <c r="LGU58" s="393"/>
      <c r="LGV58" s="394"/>
      <c r="LGW58" s="394"/>
      <c r="LGX58" s="393"/>
      <c r="LGY58" s="393"/>
      <c r="LGZ58" s="395"/>
      <c r="LHA58" s="364" t="s">
        <v>67</v>
      </c>
      <c r="LHB58" s="364"/>
      <c r="LHC58" s="364"/>
      <c r="LHD58" s="391"/>
      <c r="LHE58" s="391"/>
      <c r="LHF58" s="391"/>
      <c r="LHG58" s="391"/>
      <c r="LHH58" s="392"/>
      <c r="LHI58" s="346"/>
      <c r="LHJ58" s="391"/>
      <c r="LHK58" s="393"/>
      <c r="LHL58" s="394"/>
      <c r="LHM58" s="394"/>
      <c r="LHN58" s="393"/>
      <c r="LHO58" s="393"/>
      <c r="LHP58" s="395"/>
      <c r="LHQ58" s="364" t="s">
        <v>67</v>
      </c>
      <c r="LHR58" s="364"/>
      <c r="LHS58" s="364"/>
      <c r="LHT58" s="391"/>
      <c r="LHU58" s="391"/>
      <c r="LHV58" s="391"/>
      <c r="LHW58" s="391"/>
      <c r="LHX58" s="392"/>
      <c r="LHY58" s="346"/>
      <c r="LHZ58" s="391"/>
      <c r="LIA58" s="393"/>
      <c r="LIB58" s="394"/>
      <c r="LIC58" s="394"/>
      <c r="LID58" s="393"/>
      <c r="LIE58" s="393"/>
      <c r="LIF58" s="395"/>
      <c r="LIG58" s="364" t="s">
        <v>67</v>
      </c>
      <c r="LIH58" s="364"/>
      <c r="LII58" s="364"/>
      <c r="LIJ58" s="391"/>
      <c r="LIK58" s="391"/>
      <c r="LIL58" s="391"/>
      <c r="LIM58" s="391"/>
      <c r="LIN58" s="392"/>
      <c r="LIO58" s="346"/>
      <c r="LIP58" s="391"/>
      <c r="LIQ58" s="393"/>
      <c r="LIR58" s="394"/>
      <c r="LIS58" s="394"/>
      <c r="LIT58" s="393"/>
      <c r="LIU58" s="393"/>
      <c r="LIV58" s="395"/>
      <c r="LIW58" s="364" t="s">
        <v>67</v>
      </c>
      <c r="LIX58" s="364"/>
      <c r="LIY58" s="364"/>
      <c r="LIZ58" s="391"/>
      <c r="LJA58" s="391"/>
      <c r="LJB58" s="391"/>
      <c r="LJC58" s="391"/>
      <c r="LJD58" s="392"/>
      <c r="LJE58" s="346"/>
      <c r="LJF58" s="391"/>
      <c r="LJG58" s="393"/>
      <c r="LJH58" s="394"/>
      <c r="LJI58" s="394"/>
      <c r="LJJ58" s="393"/>
      <c r="LJK58" s="393"/>
      <c r="LJL58" s="395"/>
      <c r="LJM58" s="364" t="s">
        <v>67</v>
      </c>
      <c r="LJN58" s="364"/>
      <c r="LJO58" s="364"/>
      <c r="LJP58" s="391"/>
      <c r="LJQ58" s="391"/>
      <c r="LJR58" s="391"/>
      <c r="LJS58" s="391"/>
      <c r="LJT58" s="392"/>
      <c r="LJU58" s="346"/>
      <c r="LJV58" s="391"/>
      <c r="LJW58" s="393"/>
      <c r="LJX58" s="394"/>
      <c r="LJY58" s="394"/>
      <c r="LJZ58" s="393"/>
      <c r="LKA58" s="393"/>
      <c r="LKB58" s="395"/>
      <c r="LKC58" s="364" t="s">
        <v>67</v>
      </c>
      <c r="LKD58" s="364"/>
      <c r="LKE58" s="364"/>
      <c r="LKF58" s="391"/>
      <c r="LKG58" s="391"/>
      <c r="LKH58" s="391"/>
      <c r="LKI58" s="391"/>
      <c r="LKJ58" s="392"/>
      <c r="LKK58" s="346"/>
      <c r="LKL58" s="391"/>
      <c r="LKM58" s="393"/>
      <c r="LKN58" s="394"/>
      <c r="LKO58" s="394"/>
      <c r="LKP58" s="393"/>
      <c r="LKQ58" s="393"/>
      <c r="LKR58" s="395"/>
      <c r="LKS58" s="364" t="s">
        <v>67</v>
      </c>
      <c r="LKT58" s="364"/>
      <c r="LKU58" s="364"/>
      <c r="LKV58" s="391"/>
      <c r="LKW58" s="391"/>
      <c r="LKX58" s="391"/>
      <c r="LKY58" s="391"/>
      <c r="LKZ58" s="392"/>
      <c r="LLA58" s="346"/>
      <c r="LLB58" s="391"/>
      <c r="LLC58" s="393"/>
      <c r="LLD58" s="394"/>
      <c r="LLE58" s="394"/>
      <c r="LLF58" s="393"/>
      <c r="LLG58" s="393"/>
      <c r="LLH58" s="395"/>
      <c r="LLI58" s="364" t="s">
        <v>67</v>
      </c>
      <c r="LLJ58" s="364"/>
      <c r="LLK58" s="364"/>
      <c r="LLL58" s="391"/>
      <c r="LLM58" s="391"/>
      <c r="LLN58" s="391"/>
      <c r="LLO58" s="391"/>
      <c r="LLP58" s="392"/>
      <c r="LLQ58" s="346"/>
      <c r="LLR58" s="391"/>
      <c r="LLS58" s="393"/>
      <c r="LLT58" s="394"/>
      <c r="LLU58" s="394"/>
      <c r="LLV58" s="393"/>
      <c r="LLW58" s="393"/>
      <c r="LLX58" s="395"/>
      <c r="LLY58" s="364" t="s">
        <v>67</v>
      </c>
      <c r="LLZ58" s="364"/>
      <c r="LMA58" s="364"/>
      <c r="LMB58" s="391"/>
      <c r="LMC58" s="391"/>
      <c r="LMD58" s="391"/>
      <c r="LME58" s="391"/>
      <c r="LMF58" s="392"/>
      <c r="LMG58" s="346"/>
      <c r="LMH58" s="391"/>
      <c r="LMI58" s="393"/>
      <c r="LMJ58" s="394"/>
      <c r="LMK58" s="394"/>
      <c r="LML58" s="393"/>
      <c r="LMM58" s="393"/>
      <c r="LMN58" s="395"/>
      <c r="LMO58" s="364" t="s">
        <v>67</v>
      </c>
      <c r="LMP58" s="364"/>
      <c r="LMQ58" s="364"/>
      <c r="LMR58" s="391"/>
      <c r="LMS58" s="391"/>
      <c r="LMT58" s="391"/>
      <c r="LMU58" s="391"/>
      <c r="LMV58" s="392"/>
      <c r="LMW58" s="346"/>
      <c r="LMX58" s="391"/>
      <c r="LMY58" s="393"/>
      <c r="LMZ58" s="394"/>
      <c r="LNA58" s="394"/>
      <c r="LNB58" s="393"/>
      <c r="LNC58" s="393"/>
      <c r="LND58" s="395"/>
      <c r="LNE58" s="364" t="s">
        <v>67</v>
      </c>
      <c r="LNF58" s="364"/>
      <c r="LNG58" s="364"/>
      <c r="LNH58" s="391"/>
      <c r="LNI58" s="391"/>
      <c r="LNJ58" s="391"/>
      <c r="LNK58" s="391"/>
      <c r="LNL58" s="392"/>
      <c r="LNM58" s="346"/>
      <c r="LNN58" s="391"/>
      <c r="LNO58" s="393"/>
      <c r="LNP58" s="394"/>
      <c r="LNQ58" s="394"/>
      <c r="LNR58" s="393"/>
      <c r="LNS58" s="393"/>
      <c r="LNT58" s="395"/>
      <c r="LNU58" s="364" t="s">
        <v>67</v>
      </c>
      <c r="LNV58" s="364"/>
      <c r="LNW58" s="364"/>
      <c r="LNX58" s="391"/>
      <c r="LNY58" s="391"/>
      <c r="LNZ58" s="391"/>
      <c r="LOA58" s="391"/>
      <c r="LOB58" s="392"/>
      <c r="LOC58" s="346"/>
      <c r="LOD58" s="391"/>
      <c r="LOE58" s="393"/>
      <c r="LOF58" s="394"/>
      <c r="LOG58" s="394"/>
      <c r="LOH58" s="393"/>
      <c r="LOI58" s="393"/>
      <c r="LOJ58" s="395"/>
      <c r="LOK58" s="364" t="s">
        <v>67</v>
      </c>
      <c r="LOL58" s="364"/>
      <c r="LOM58" s="364"/>
      <c r="LON58" s="391"/>
      <c r="LOO58" s="391"/>
      <c r="LOP58" s="391"/>
      <c r="LOQ58" s="391"/>
      <c r="LOR58" s="392"/>
      <c r="LOS58" s="346"/>
      <c r="LOT58" s="391"/>
      <c r="LOU58" s="393"/>
      <c r="LOV58" s="394"/>
      <c r="LOW58" s="394"/>
      <c r="LOX58" s="393"/>
      <c r="LOY58" s="393"/>
      <c r="LOZ58" s="395"/>
      <c r="LPA58" s="364" t="s">
        <v>67</v>
      </c>
      <c r="LPB58" s="364"/>
      <c r="LPC58" s="364"/>
      <c r="LPD58" s="391"/>
      <c r="LPE58" s="391"/>
      <c r="LPF58" s="391"/>
      <c r="LPG58" s="391"/>
      <c r="LPH58" s="392"/>
      <c r="LPI58" s="346"/>
      <c r="LPJ58" s="391"/>
      <c r="LPK58" s="393"/>
      <c r="LPL58" s="394"/>
      <c r="LPM58" s="394"/>
      <c r="LPN58" s="393"/>
      <c r="LPO58" s="393"/>
      <c r="LPP58" s="395"/>
      <c r="LPQ58" s="364" t="s">
        <v>67</v>
      </c>
      <c r="LPR58" s="364"/>
      <c r="LPS58" s="364"/>
      <c r="LPT58" s="391"/>
      <c r="LPU58" s="391"/>
      <c r="LPV58" s="391"/>
      <c r="LPW58" s="391"/>
      <c r="LPX58" s="392"/>
      <c r="LPY58" s="346"/>
      <c r="LPZ58" s="391"/>
      <c r="LQA58" s="393"/>
      <c r="LQB58" s="394"/>
      <c r="LQC58" s="394"/>
      <c r="LQD58" s="393"/>
      <c r="LQE58" s="393"/>
      <c r="LQF58" s="395"/>
      <c r="LQG58" s="364" t="s">
        <v>67</v>
      </c>
      <c r="LQH58" s="364"/>
      <c r="LQI58" s="364"/>
      <c r="LQJ58" s="391"/>
      <c r="LQK58" s="391"/>
      <c r="LQL58" s="391"/>
      <c r="LQM58" s="391"/>
      <c r="LQN58" s="392"/>
      <c r="LQO58" s="346"/>
      <c r="LQP58" s="391"/>
      <c r="LQQ58" s="393"/>
      <c r="LQR58" s="394"/>
      <c r="LQS58" s="394"/>
      <c r="LQT58" s="393"/>
      <c r="LQU58" s="393"/>
      <c r="LQV58" s="395"/>
      <c r="LQW58" s="364" t="s">
        <v>67</v>
      </c>
      <c r="LQX58" s="364"/>
      <c r="LQY58" s="364"/>
      <c r="LQZ58" s="391"/>
      <c r="LRA58" s="391"/>
      <c r="LRB58" s="391"/>
      <c r="LRC58" s="391"/>
      <c r="LRD58" s="392"/>
      <c r="LRE58" s="346"/>
      <c r="LRF58" s="391"/>
      <c r="LRG58" s="393"/>
      <c r="LRH58" s="394"/>
      <c r="LRI58" s="394"/>
      <c r="LRJ58" s="393"/>
      <c r="LRK58" s="393"/>
      <c r="LRL58" s="395"/>
      <c r="LRM58" s="364" t="s">
        <v>67</v>
      </c>
      <c r="LRN58" s="364"/>
      <c r="LRO58" s="364"/>
      <c r="LRP58" s="391"/>
      <c r="LRQ58" s="391"/>
      <c r="LRR58" s="391"/>
      <c r="LRS58" s="391"/>
      <c r="LRT58" s="392"/>
      <c r="LRU58" s="346"/>
      <c r="LRV58" s="391"/>
      <c r="LRW58" s="393"/>
      <c r="LRX58" s="394"/>
      <c r="LRY58" s="394"/>
      <c r="LRZ58" s="393"/>
      <c r="LSA58" s="393"/>
      <c r="LSB58" s="395"/>
      <c r="LSC58" s="364" t="s">
        <v>67</v>
      </c>
      <c r="LSD58" s="364"/>
      <c r="LSE58" s="364"/>
      <c r="LSF58" s="391"/>
      <c r="LSG58" s="391"/>
      <c r="LSH58" s="391"/>
      <c r="LSI58" s="391"/>
      <c r="LSJ58" s="392"/>
      <c r="LSK58" s="346"/>
      <c r="LSL58" s="391"/>
      <c r="LSM58" s="393"/>
      <c r="LSN58" s="394"/>
      <c r="LSO58" s="394"/>
      <c r="LSP58" s="393"/>
      <c r="LSQ58" s="393"/>
      <c r="LSR58" s="395"/>
      <c r="LSS58" s="364" t="s">
        <v>67</v>
      </c>
      <c r="LST58" s="364"/>
      <c r="LSU58" s="364"/>
      <c r="LSV58" s="391"/>
      <c r="LSW58" s="391"/>
      <c r="LSX58" s="391"/>
      <c r="LSY58" s="391"/>
      <c r="LSZ58" s="392"/>
      <c r="LTA58" s="346"/>
      <c r="LTB58" s="391"/>
      <c r="LTC58" s="393"/>
      <c r="LTD58" s="394"/>
      <c r="LTE58" s="394"/>
      <c r="LTF58" s="393"/>
      <c r="LTG58" s="393"/>
      <c r="LTH58" s="395"/>
      <c r="LTI58" s="364" t="s">
        <v>67</v>
      </c>
      <c r="LTJ58" s="364"/>
      <c r="LTK58" s="364"/>
      <c r="LTL58" s="391"/>
      <c r="LTM58" s="391"/>
      <c r="LTN58" s="391"/>
      <c r="LTO58" s="391"/>
      <c r="LTP58" s="392"/>
      <c r="LTQ58" s="346"/>
      <c r="LTR58" s="391"/>
      <c r="LTS58" s="393"/>
      <c r="LTT58" s="394"/>
      <c r="LTU58" s="394"/>
      <c r="LTV58" s="393"/>
      <c r="LTW58" s="393"/>
      <c r="LTX58" s="395"/>
      <c r="LTY58" s="364" t="s">
        <v>67</v>
      </c>
      <c r="LTZ58" s="364"/>
      <c r="LUA58" s="364"/>
      <c r="LUB58" s="391"/>
      <c r="LUC58" s="391"/>
      <c r="LUD58" s="391"/>
      <c r="LUE58" s="391"/>
      <c r="LUF58" s="392"/>
      <c r="LUG58" s="346"/>
      <c r="LUH58" s="391"/>
      <c r="LUI58" s="393"/>
      <c r="LUJ58" s="394"/>
      <c r="LUK58" s="394"/>
      <c r="LUL58" s="393"/>
      <c r="LUM58" s="393"/>
      <c r="LUN58" s="395"/>
      <c r="LUO58" s="364" t="s">
        <v>67</v>
      </c>
      <c r="LUP58" s="364"/>
      <c r="LUQ58" s="364"/>
      <c r="LUR58" s="391"/>
      <c r="LUS58" s="391"/>
      <c r="LUT58" s="391"/>
      <c r="LUU58" s="391"/>
      <c r="LUV58" s="392"/>
      <c r="LUW58" s="346"/>
      <c r="LUX58" s="391"/>
      <c r="LUY58" s="393"/>
      <c r="LUZ58" s="394"/>
      <c r="LVA58" s="394"/>
      <c r="LVB58" s="393"/>
      <c r="LVC58" s="393"/>
      <c r="LVD58" s="395"/>
      <c r="LVE58" s="364" t="s">
        <v>67</v>
      </c>
      <c r="LVF58" s="364"/>
      <c r="LVG58" s="364"/>
      <c r="LVH58" s="391"/>
      <c r="LVI58" s="391"/>
      <c r="LVJ58" s="391"/>
      <c r="LVK58" s="391"/>
      <c r="LVL58" s="392"/>
      <c r="LVM58" s="346"/>
      <c r="LVN58" s="391"/>
      <c r="LVO58" s="393"/>
      <c r="LVP58" s="394"/>
      <c r="LVQ58" s="394"/>
      <c r="LVR58" s="393"/>
      <c r="LVS58" s="393"/>
      <c r="LVT58" s="395"/>
      <c r="LVU58" s="364" t="s">
        <v>67</v>
      </c>
      <c r="LVV58" s="364"/>
      <c r="LVW58" s="364"/>
      <c r="LVX58" s="391"/>
      <c r="LVY58" s="391"/>
      <c r="LVZ58" s="391"/>
      <c r="LWA58" s="391"/>
      <c r="LWB58" s="392"/>
      <c r="LWC58" s="346"/>
      <c r="LWD58" s="391"/>
      <c r="LWE58" s="393"/>
      <c r="LWF58" s="394"/>
      <c r="LWG58" s="394"/>
      <c r="LWH58" s="393"/>
      <c r="LWI58" s="393"/>
      <c r="LWJ58" s="395"/>
      <c r="LWK58" s="364" t="s">
        <v>67</v>
      </c>
      <c r="LWL58" s="364"/>
      <c r="LWM58" s="364"/>
      <c r="LWN58" s="391"/>
      <c r="LWO58" s="391"/>
      <c r="LWP58" s="391"/>
      <c r="LWQ58" s="391"/>
      <c r="LWR58" s="392"/>
      <c r="LWS58" s="346"/>
      <c r="LWT58" s="391"/>
      <c r="LWU58" s="393"/>
      <c r="LWV58" s="394"/>
      <c r="LWW58" s="394"/>
      <c r="LWX58" s="393"/>
      <c r="LWY58" s="393"/>
      <c r="LWZ58" s="395"/>
      <c r="LXA58" s="364" t="s">
        <v>67</v>
      </c>
      <c r="LXB58" s="364"/>
      <c r="LXC58" s="364"/>
      <c r="LXD58" s="391"/>
      <c r="LXE58" s="391"/>
      <c r="LXF58" s="391"/>
      <c r="LXG58" s="391"/>
      <c r="LXH58" s="392"/>
      <c r="LXI58" s="346"/>
      <c r="LXJ58" s="391"/>
      <c r="LXK58" s="393"/>
      <c r="LXL58" s="394"/>
      <c r="LXM58" s="394"/>
      <c r="LXN58" s="393"/>
      <c r="LXO58" s="393"/>
      <c r="LXP58" s="395"/>
      <c r="LXQ58" s="364" t="s">
        <v>67</v>
      </c>
      <c r="LXR58" s="364"/>
      <c r="LXS58" s="364"/>
      <c r="LXT58" s="391"/>
      <c r="LXU58" s="391"/>
      <c r="LXV58" s="391"/>
      <c r="LXW58" s="391"/>
      <c r="LXX58" s="392"/>
      <c r="LXY58" s="346"/>
      <c r="LXZ58" s="391"/>
      <c r="LYA58" s="393"/>
      <c r="LYB58" s="394"/>
      <c r="LYC58" s="394"/>
      <c r="LYD58" s="393"/>
      <c r="LYE58" s="393"/>
      <c r="LYF58" s="395"/>
      <c r="LYG58" s="364" t="s">
        <v>67</v>
      </c>
      <c r="LYH58" s="364"/>
      <c r="LYI58" s="364"/>
      <c r="LYJ58" s="391"/>
      <c r="LYK58" s="391"/>
      <c r="LYL58" s="391"/>
      <c r="LYM58" s="391"/>
      <c r="LYN58" s="392"/>
      <c r="LYO58" s="346"/>
      <c r="LYP58" s="391"/>
      <c r="LYQ58" s="393"/>
      <c r="LYR58" s="394"/>
      <c r="LYS58" s="394"/>
      <c r="LYT58" s="393"/>
      <c r="LYU58" s="393"/>
      <c r="LYV58" s="395"/>
      <c r="LYW58" s="364" t="s">
        <v>67</v>
      </c>
      <c r="LYX58" s="364"/>
      <c r="LYY58" s="364"/>
      <c r="LYZ58" s="391"/>
      <c r="LZA58" s="391"/>
      <c r="LZB58" s="391"/>
      <c r="LZC58" s="391"/>
      <c r="LZD58" s="392"/>
      <c r="LZE58" s="346"/>
      <c r="LZF58" s="391"/>
      <c r="LZG58" s="393"/>
      <c r="LZH58" s="394"/>
      <c r="LZI58" s="394"/>
      <c r="LZJ58" s="393"/>
      <c r="LZK58" s="393"/>
      <c r="LZL58" s="395"/>
      <c r="LZM58" s="364" t="s">
        <v>67</v>
      </c>
      <c r="LZN58" s="364"/>
      <c r="LZO58" s="364"/>
      <c r="LZP58" s="391"/>
      <c r="LZQ58" s="391"/>
      <c r="LZR58" s="391"/>
      <c r="LZS58" s="391"/>
      <c r="LZT58" s="392"/>
      <c r="LZU58" s="346"/>
      <c r="LZV58" s="391"/>
      <c r="LZW58" s="393"/>
      <c r="LZX58" s="394"/>
      <c r="LZY58" s="394"/>
      <c r="LZZ58" s="393"/>
      <c r="MAA58" s="393"/>
      <c r="MAB58" s="395"/>
      <c r="MAC58" s="364" t="s">
        <v>67</v>
      </c>
      <c r="MAD58" s="364"/>
      <c r="MAE58" s="364"/>
      <c r="MAF58" s="391"/>
      <c r="MAG58" s="391"/>
      <c r="MAH58" s="391"/>
      <c r="MAI58" s="391"/>
      <c r="MAJ58" s="392"/>
      <c r="MAK58" s="346"/>
      <c r="MAL58" s="391"/>
      <c r="MAM58" s="393"/>
      <c r="MAN58" s="394"/>
      <c r="MAO58" s="394"/>
      <c r="MAP58" s="393"/>
      <c r="MAQ58" s="393"/>
      <c r="MAR58" s="395"/>
      <c r="MAS58" s="364" t="s">
        <v>67</v>
      </c>
      <c r="MAT58" s="364"/>
      <c r="MAU58" s="364"/>
      <c r="MAV58" s="391"/>
      <c r="MAW58" s="391"/>
      <c r="MAX58" s="391"/>
      <c r="MAY58" s="391"/>
      <c r="MAZ58" s="392"/>
      <c r="MBA58" s="346"/>
      <c r="MBB58" s="391"/>
      <c r="MBC58" s="393"/>
      <c r="MBD58" s="394"/>
      <c r="MBE58" s="394"/>
      <c r="MBF58" s="393"/>
      <c r="MBG58" s="393"/>
      <c r="MBH58" s="395"/>
      <c r="MBI58" s="364" t="s">
        <v>67</v>
      </c>
      <c r="MBJ58" s="364"/>
      <c r="MBK58" s="364"/>
      <c r="MBL58" s="391"/>
      <c r="MBM58" s="391"/>
      <c r="MBN58" s="391"/>
      <c r="MBO58" s="391"/>
      <c r="MBP58" s="392"/>
      <c r="MBQ58" s="346"/>
      <c r="MBR58" s="391"/>
      <c r="MBS58" s="393"/>
      <c r="MBT58" s="394"/>
      <c r="MBU58" s="394"/>
      <c r="MBV58" s="393"/>
      <c r="MBW58" s="393"/>
      <c r="MBX58" s="395"/>
      <c r="MBY58" s="364" t="s">
        <v>67</v>
      </c>
      <c r="MBZ58" s="364"/>
      <c r="MCA58" s="364"/>
      <c r="MCB58" s="391"/>
      <c r="MCC58" s="391"/>
      <c r="MCD58" s="391"/>
      <c r="MCE58" s="391"/>
      <c r="MCF58" s="392"/>
      <c r="MCG58" s="346"/>
      <c r="MCH58" s="391"/>
      <c r="MCI58" s="393"/>
      <c r="MCJ58" s="394"/>
      <c r="MCK58" s="394"/>
      <c r="MCL58" s="393"/>
      <c r="MCM58" s="393"/>
      <c r="MCN58" s="395"/>
      <c r="MCO58" s="364" t="s">
        <v>67</v>
      </c>
      <c r="MCP58" s="364"/>
      <c r="MCQ58" s="364"/>
      <c r="MCR58" s="391"/>
      <c r="MCS58" s="391"/>
      <c r="MCT58" s="391"/>
      <c r="MCU58" s="391"/>
      <c r="MCV58" s="392"/>
      <c r="MCW58" s="346"/>
      <c r="MCX58" s="391"/>
      <c r="MCY58" s="393"/>
      <c r="MCZ58" s="394"/>
      <c r="MDA58" s="394"/>
      <c r="MDB58" s="393"/>
      <c r="MDC58" s="393"/>
      <c r="MDD58" s="395"/>
      <c r="MDE58" s="364" t="s">
        <v>67</v>
      </c>
      <c r="MDF58" s="364"/>
      <c r="MDG58" s="364"/>
      <c r="MDH58" s="391"/>
      <c r="MDI58" s="391"/>
      <c r="MDJ58" s="391"/>
      <c r="MDK58" s="391"/>
      <c r="MDL58" s="392"/>
      <c r="MDM58" s="346"/>
      <c r="MDN58" s="391"/>
      <c r="MDO58" s="393"/>
      <c r="MDP58" s="394"/>
      <c r="MDQ58" s="394"/>
      <c r="MDR58" s="393"/>
      <c r="MDS58" s="393"/>
      <c r="MDT58" s="395"/>
      <c r="MDU58" s="364" t="s">
        <v>67</v>
      </c>
      <c r="MDV58" s="364"/>
      <c r="MDW58" s="364"/>
      <c r="MDX58" s="391"/>
      <c r="MDY58" s="391"/>
      <c r="MDZ58" s="391"/>
      <c r="MEA58" s="391"/>
      <c r="MEB58" s="392"/>
      <c r="MEC58" s="346"/>
      <c r="MED58" s="391"/>
      <c r="MEE58" s="393"/>
      <c r="MEF58" s="394"/>
      <c r="MEG58" s="394"/>
      <c r="MEH58" s="393"/>
      <c r="MEI58" s="393"/>
      <c r="MEJ58" s="395"/>
      <c r="MEK58" s="364" t="s">
        <v>67</v>
      </c>
      <c r="MEL58" s="364"/>
      <c r="MEM58" s="364"/>
      <c r="MEN58" s="391"/>
      <c r="MEO58" s="391"/>
      <c r="MEP58" s="391"/>
      <c r="MEQ58" s="391"/>
      <c r="MER58" s="392"/>
      <c r="MES58" s="346"/>
      <c r="MET58" s="391"/>
      <c r="MEU58" s="393"/>
      <c r="MEV58" s="394"/>
      <c r="MEW58" s="394"/>
      <c r="MEX58" s="393"/>
      <c r="MEY58" s="393"/>
      <c r="MEZ58" s="395"/>
      <c r="MFA58" s="364" t="s">
        <v>67</v>
      </c>
      <c r="MFB58" s="364"/>
      <c r="MFC58" s="364"/>
      <c r="MFD58" s="391"/>
      <c r="MFE58" s="391"/>
      <c r="MFF58" s="391"/>
      <c r="MFG58" s="391"/>
      <c r="MFH58" s="392"/>
      <c r="MFI58" s="346"/>
      <c r="MFJ58" s="391"/>
      <c r="MFK58" s="393"/>
      <c r="MFL58" s="394"/>
      <c r="MFM58" s="394"/>
      <c r="MFN58" s="393"/>
      <c r="MFO58" s="393"/>
      <c r="MFP58" s="395"/>
      <c r="MFQ58" s="364" t="s">
        <v>67</v>
      </c>
      <c r="MFR58" s="364"/>
      <c r="MFS58" s="364"/>
      <c r="MFT58" s="391"/>
      <c r="MFU58" s="391"/>
      <c r="MFV58" s="391"/>
      <c r="MFW58" s="391"/>
      <c r="MFX58" s="392"/>
      <c r="MFY58" s="346"/>
      <c r="MFZ58" s="391"/>
      <c r="MGA58" s="393"/>
      <c r="MGB58" s="394"/>
      <c r="MGC58" s="394"/>
      <c r="MGD58" s="393"/>
      <c r="MGE58" s="393"/>
      <c r="MGF58" s="395"/>
      <c r="MGG58" s="364" t="s">
        <v>67</v>
      </c>
      <c r="MGH58" s="364"/>
      <c r="MGI58" s="364"/>
      <c r="MGJ58" s="391"/>
      <c r="MGK58" s="391"/>
      <c r="MGL58" s="391"/>
      <c r="MGM58" s="391"/>
      <c r="MGN58" s="392"/>
      <c r="MGO58" s="346"/>
      <c r="MGP58" s="391"/>
      <c r="MGQ58" s="393"/>
      <c r="MGR58" s="394"/>
      <c r="MGS58" s="394"/>
      <c r="MGT58" s="393"/>
      <c r="MGU58" s="393"/>
      <c r="MGV58" s="395"/>
      <c r="MGW58" s="364" t="s">
        <v>67</v>
      </c>
      <c r="MGX58" s="364"/>
      <c r="MGY58" s="364"/>
      <c r="MGZ58" s="391"/>
      <c r="MHA58" s="391"/>
      <c r="MHB58" s="391"/>
      <c r="MHC58" s="391"/>
      <c r="MHD58" s="392"/>
      <c r="MHE58" s="346"/>
      <c r="MHF58" s="391"/>
      <c r="MHG58" s="393"/>
      <c r="MHH58" s="394"/>
      <c r="MHI58" s="394"/>
      <c r="MHJ58" s="393"/>
      <c r="MHK58" s="393"/>
      <c r="MHL58" s="395"/>
      <c r="MHM58" s="364" t="s">
        <v>67</v>
      </c>
      <c r="MHN58" s="364"/>
      <c r="MHO58" s="364"/>
      <c r="MHP58" s="391"/>
      <c r="MHQ58" s="391"/>
      <c r="MHR58" s="391"/>
      <c r="MHS58" s="391"/>
      <c r="MHT58" s="392"/>
      <c r="MHU58" s="346"/>
      <c r="MHV58" s="391"/>
      <c r="MHW58" s="393"/>
      <c r="MHX58" s="394"/>
      <c r="MHY58" s="394"/>
      <c r="MHZ58" s="393"/>
      <c r="MIA58" s="393"/>
      <c r="MIB58" s="395"/>
      <c r="MIC58" s="364" t="s">
        <v>67</v>
      </c>
      <c r="MID58" s="364"/>
      <c r="MIE58" s="364"/>
      <c r="MIF58" s="391"/>
      <c r="MIG58" s="391"/>
      <c r="MIH58" s="391"/>
      <c r="MII58" s="391"/>
      <c r="MIJ58" s="392"/>
      <c r="MIK58" s="346"/>
      <c r="MIL58" s="391"/>
      <c r="MIM58" s="393"/>
      <c r="MIN58" s="394"/>
      <c r="MIO58" s="394"/>
      <c r="MIP58" s="393"/>
      <c r="MIQ58" s="393"/>
      <c r="MIR58" s="395"/>
      <c r="MIS58" s="364" t="s">
        <v>67</v>
      </c>
      <c r="MIT58" s="364"/>
      <c r="MIU58" s="364"/>
      <c r="MIV58" s="391"/>
      <c r="MIW58" s="391"/>
      <c r="MIX58" s="391"/>
      <c r="MIY58" s="391"/>
      <c r="MIZ58" s="392"/>
      <c r="MJA58" s="346"/>
      <c r="MJB58" s="391"/>
      <c r="MJC58" s="393"/>
      <c r="MJD58" s="394"/>
      <c r="MJE58" s="394"/>
      <c r="MJF58" s="393"/>
      <c r="MJG58" s="393"/>
      <c r="MJH58" s="395"/>
      <c r="MJI58" s="364" t="s">
        <v>67</v>
      </c>
      <c r="MJJ58" s="364"/>
      <c r="MJK58" s="364"/>
      <c r="MJL58" s="391"/>
      <c r="MJM58" s="391"/>
      <c r="MJN58" s="391"/>
      <c r="MJO58" s="391"/>
      <c r="MJP58" s="392"/>
      <c r="MJQ58" s="346"/>
      <c r="MJR58" s="391"/>
      <c r="MJS58" s="393"/>
      <c r="MJT58" s="394"/>
      <c r="MJU58" s="394"/>
      <c r="MJV58" s="393"/>
      <c r="MJW58" s="393"/>
      <c r="MJX58" s="395"/>
      <c r="MJY58" s="364" t="s">
        <v>67</v>
      </c>
      <c r="MJZ58" s="364"/>
      <c r="MKA58" s="364"/>
      <c r="MKB58" s="391"/>
      <c r="MKC58" s="391"/>
      <c r="MKD58" s="391"/>
      <c r="MKE58" s="391"/>
      <c r="MKF58" s="392"/>
      <c r="MKG58" s="346"/>
      <c r="MKH58" s="391"/>
      <c r="MKI58" s="393"/>
      <c r="MKJ58" s="394"/>
      <c r="MKK58" s="394"/>
      <c r="MKL58" s="393"/>
      <c r="MKM58" s="393"/>
      <c r="MKN58" s="395"/>
      <c r="MKO58" s="364" t="s">
        <v>67</v>
      </c>
      <c r="MKP58" s="364"/>
      <c r="MKQ58" s="364"/>
      <c r="MKR58" s="391"/>
      <c r="MKS58" s="391"/>
      <c r="MKT58" s="391"/>
      <c r="MKU58" s="391"/>
      <c r="MKV58" s="392"/>
      <c r="MKW58" s="346"/>
      <c r="MKX58" s="391"/>
      <c r="MKY58" s="393"/>
      <c r="MKZ58" s="394"/>
      <c r="MLA58" s="394"/>
      <c r="MLB58" s="393"/>
      <c r="MLC58" s="393"/>
      <c r="MLD58" s="395"/>
      <c r="MLE58" s="364" t="s">
        <v>67</v>
      </c>
      <c r="MLF58" s="364"/>
      <c r="MLG58" s="364"/>
      <c r="MLH58" s="391"/>
      <c r="MLI58" s="391"/>
      <c r="MLJ58" s="391"/>
      <c r="MLK58" s="391"/>
      <c r="MLL58" s="392"/>
      <c r="MLM58" s="346"/>
      <c r="MLN58" s="391"/>
      <c r="MLO58" s="393"/>
      <c r="MLP58" s="394"/>
      <c r="MLQ58" s="394"/>
      <c r="MLR58" s="393"/>
      <c r="MLS58" s="393"/>
      <c r="MLT58" s="395"/>
      <c r="MLU58" s="364" t="s">
        <v>67</v>
      </c>
      <c r="MLV58" s="364"/>
      <c r="MLW58" s="364"/>
      <c r="MLX58" s="391"/>
      <c r="MLY58" s="391"/>
      <c r="MLZ58" s="391"/>
      <c r="MMA58" s="391"/>
      <c r="MMB58" s="392"/>
      <c r="MMC58" s="346"/>
      <c r="MMD58" s="391"/>
      <c r="MME58" s="393"/>
      <c r="MMF58" s="394"/>
      <c r="MMG58" s="394"/>
      <c r="MMH58" s="393"/>
      <c r="MMI58" s="393"/>
      <c r="MMJ58" s="395"/>
      <c r="MMK58" s="364" t="s">
        <v>67</v>
      </c>
      <c r="MML58" s="364"/>
      <c r="MMM58" s="364"/>
      <c r="MMN58" s="391"/>
      <c r="MMO58" s="391"/>
      <c r="MMP58" s="391"/>
      <c r="MMQ58" s="391"/>
      <c r="MMR58" s="392"/>
      <c r="MMS58" s="346"/>
      <c r="MMT58" s="391"/>
      <c r="MMU58" s="393"/>
      <c r="MMV58" s="394"/>
      <c r="MMW58" s="394"/>
      <c r="MMX58" s="393"/>
      <c r="MMY58" s="393"/>
      <c r="MMZ58" s="395"/>
      <c r="MNA58" s="364" t="s">
        <v>67</v>
      </c>
      <c r="MNB58" s="364"/>
      <c r="MNC58" s="364"/>
      <c r="MND58" s="391"/>
      <c r="MNE58" s="391"/>
      <c r="MNF58" s="391"/>
      <c r="MNG58" s="391"/>
      <c r="MNH58" s="392"/>
      <c r="MNI58" s="346"/>
      <c r="MNJ58" s="391"/>
      <c r="MNK58" s="393"/>
      <c r="MNL58" s="394"/>
      <c r="MNM58" s="394"/>
      <c r="MNN58" s="393"/>
      <c r="MNO58" s="393"/>
      <c r="MNP58" s="395"/>
      <c r="MNQ58" s="364" t="s">
        <v>67</v>
      </c>
      <c r="MNR58" s="364"/>
      <c r="MNS58" s="364"/>
      <c r="MNT58" s="391"/>
      <c r="MNU58" s="391"/>
      <c r="MNV58" s="391"/>
      <c r="MNW58" s="391"/>
      <c r="MNX58" s="392"/>
      <c r="MNY58" s="346"/>
      <c r="MNZ58" s="391"/>
      <c r="MOA58" s="393"/>
      <c r="MOB58" s="394"/>
      <c r="MOC58" s="394"/>
      <c r="MOD58" s="393"/>
      <c r="MOE58" s="393"/>
      <c r="MOF58" s="395"/>
      <c r="MOG58" s="364" t="s">
        <v>67</v>
      </c>
      <c r="MOH58" s="364"/>
      <c r="MOI58" s="364"/>
      <c r="MOJ58" s="391"/>
      <c r="MOK58" s="391"/>
      <c r="MOL58" s="391"/>
      <c r="MOM58" s="391"/>
      <c r="MON58" s="392"/>
      <c r="MOO58" s="346"/>
      <c r="MOP58" s="391"/>
      <c r="MOQ58" s="393"/>
      <c r="MOR58" s="394"/>
      <c r="MOS58" s="394"/>
      <c r="MOT58" s="393"/>
      <c r="MOU58" s="393"/>
      <c r="MOV58" s="395"/>
      <c r="MOW58" s="364" t="s">
        <v>67</v>
      </c>
      <c r="MOX58" s="364"/>
      <c r="MOY58" s="364"/>
      <c r="MOZ58" s="391"/>
      <c r="MPA58" s="391"/>
      <c r="MPB58" s="391"/>
      <c r="MPC58" s="391"/>
      <c r="MPD58" s="392"/>
      <c r="MPE58" s="346"/>
      <c r="MPF58" s="391"/>
      <c r="MPG58" s="393"/>
      <c r="MPH58" s="394"/>
      <c r="MPI58" s="394"/>
      <c r="MPJ58" s="393"/>
      <c r="MPK58" s="393"/>
      <c r="MPL58" s="395"/>
      <c r="MPM58" s="364" t="s">
        <v>67</v>
      </c>
      <c r="MPN58" s="364"/>
      <c r="MPO58" s="364"/>
      <c r="MPP58" s="391"/>
      <c r="MPQ58" s="391"/>
      <c r="MPR58" s="391"/>
      <c r="MPS58" s="391"/>
      <c r="MPT58" s="392"/>
      <c r="MPU58" s="346"/>
      <c r="MPV58" s="391"/>
      <c r="MPW58" s="393"/>
      <c r="MPX58" s="394"/>
      <c r="MPY58" s="394"/>
      <c r="MPZ58" s="393"/>
      <c r="MQA58" s="393"/>
      <c r="MQB58" s="395"/>
      <c r="MQC58" s="364" t="s">
        <v>67</v>
      </c>
      <c r="MQD58" s="364"/>
      <c r="MQE58" s="364"/>
      <c r="MQF58" s="391"/>
      <c r="MQG58" s="391"/>
      <c r="MQH58" s="391"/>
      <c r="MQI58" s="391"/>
      <c r="MQJ58" s="392"/>
      <c r="MQK58" s="346"/>
      <c r="MQL58" s="391"/>
      <c r="MQM58" s="393"/>
      <c r="MQN58" s="394"/>
      <c r="MQO58" s="394"/>
      <c r="MQP58" s="393"/>
      <c r="MQQ58" s="393"/>
      <c r="MQR58" s="395"/>
      <c r="MQS58" s="364" t="s">
        <v>67</v>
      </c>
      <c r="MQT58" s="364"/>
      <c r="MQU58" s="364"/>
      <c r="MQV58" s="391"/>
      <c r="MQW58" s="391"/>
      <c r="MQX58" s="391"/>
      <c r="MQY58" s="391"/>
      <c r="MQZ58" s="392"/>
      <c r="MRA58" s="346"/>
      <c r="MRB58" s="391"/>
      <c r="MRC58" s="393"/>
      <c r="MRD58" s="394"/>
      <c r="MRE58" s="394"/>
      <c r="MRF58" s="393"/>
      <c r="MRG58" s="393"/>
      <c r="MRH58" s="395"/>
      <c r="MRI58" s="364" t="s">
        <v>67</v>
      </c>
      <c r="MRJ58" s="364"/>
      <c r="MRK58" s="364"/>
      <c r="MRL58" s="391"/>
      <c r="MRM58" s="391"/>
      <c r="MRN58" s="391"/>
      <c r="MRO58" s="391"/>
      <c r="MRP58" s="392"/>
      <c r="MRQ58" s="346"/>
      <c r="MRR58" s="391"/>
      <c r="MRS58" s="393"/>
      <c r="MRT58" s="394"/>
      <c r="MRU58" s="394"/>
      <c r="MRV58" s="393"/>
      <c r="MRW58" s="393"/>
      <c r="MRX58" s="395"/>
      <c r="MRY58" s="364" t="s">
        <v>67</v>
      </c>
      <c r="MRZ58" s="364"/>
      <c r="MSA58" s="364"/>
      <c r="MSB58" s="391"/>
      <c r="MSC58" s="391"/>
      <c r="MSD58" s="391"/>
      <c r="MSE58" s="391"/>
      <c r="MSF58" s="392"/>
      <c r="MSG58" s="346"/>
      <c r="MSH58" s="391"/>
      <c r="MSI58" s="393"/>
      <c r="MSJ58" s="394"/>
      <c r="MSK58" s="394"/>
      <c r="MSL58" s="393"/>
      <c r="MSM58" s="393"/>
      <c r="MSN58" s="395"/>
      <c r="MSO58" s="364" t="s">
        <v>67</v>
      </c>
      <c r="MSP58" s="364"/>
      <c r="MSQ58" s="364"/>
      <c r="MSR58" s="391"/>
      <c r="MSS58" s="391"/>
      <c r="MST58" s="391"/>
      <c r="MSU58" s="391"/>
      <c r="MSV58" s="392"/>
      <c r="MSW58" s="346"/>
      <c r="MSX58" s="391"/>
      <c r="MSY58" s="393"/>
      <c r="MSZ58" s="394"/>
      <c r="MTA58" s="394"/>
      <c r="MTB58" s="393"/>
      <c r="MTC58" s="393"/>
      <c r="MTD58" s="395"/>
      <c r="MTE58" s="364" t="s">
        <v>67</v>
      </c>
      <c r="MTF58" s="364"/>
      <c r="MTG58" s="364"/>
      <c r="MTH58" s="391"/>
      <c r="MTI58" s="391"/>
      <c r="MTJ58" s="391"/>
      <c r="MTK58" s="391"/>
      <c r="MTL58" s="392"/>
      <c r="MTM58" s="346"/>
      <c r="MTN58" s="391"/>
      <c r="MTO58" s="393"/>
      <c r="MTP58" s="394"/>
      <c r="MTQ58" s="394"/>
      <c r="MTR58" s="393"/>
      <c r="MTS58" s="393"/>
      <c r="MTT58" s="395"/>
      <c r="MTU58" s="364" t="s">
        <v>67</v>
      </c>
      <c r="MTV58" s="364"/>
      <c r="MTW58" s="364"/>
      <c r="MTX58" s="391"/>
      <c r="MTY58" s="391"/>
      <c r="MTZ58" s="391"/>
      <c r="MUA58" s="391"/>
      <c r="MUB58" s="392"/>
      <c r="MUC58" s="346"/>
      <c r="MUD58" s="391"/>
      <c r="MUE58" s="393"/>
      <c r="MUF58" s="394"/>
      <c r="MUG58" s="394"/>
      <c r="MUH58" s="393"/>
      <c r="MUI58" s="393"/>
      <c r="MUJ58" s="395"/>
      <c r="MUK58" s="364" t="s">
        <v>67</v>
      </c>
      <c r="MUL58" s="364"/>
      <c r="MUM58" s="364"/>
      <c r="MUN58" s="391"/>
      <c r="MUO58" s="391"/>
      <c r="MUP58" s="391"/>
      <c r="MUQ58" s="391"/>
      <c r="MUR58" s="392"/>
      <c r="MUS58" s="346"/>
      <c r="MUT58" s="391"/>
      <c r="MUU58" s="393"/>
      <c r="MUV58" s="394"/>
      <c r="MUW58" s="394"/>
      <c r="MUX58" s="393"/>
      <c r="MUY58" s="393"/>
      <c r="MUZ58" s="395"/>
      <c r="MVA58" s="364" t="s">
        <v>67</v>
      </c>
      <c r="MVB58" s="364"/>
      <c r="MVC58" s="364"/>
      <c r="MVD58" s="391"/>
      <c r="MVE58" s="391"/>
      <c r="MVF58" s="391"/>
      <c r="MVG58" s="391"/>
      <c r="MVH58" s="392"/>
      <c r="MVI58" s="346"/>
      <c r="MVJ58" s="391"/>
      <c r="MVK58" s="393"/>
      <c r="MVL58" s="394"/>
      <c r="MVM58" s="394"/>
      <c r="MVN58" s="393"/>
      <c r="MVO58" s="393"/>
      <c r="MVP58" s="395"/>
      <c r="MVQ58" s="364" t="s">
        <v>67</v>
      </c>
      <c r="MVR58" s="364"/>
      <c r="MVS58" s="364"/>
      <c r="MVT58" s="391"/>
      <c r="MVU58" s="391"/>
      <c r="MVV58" s="391"/>
      <c r="MVW58" s="391"/>
      <c r="MVX58" s="392"/>
      <c r="MVY58" s="346"/>
      <c r="MVZ58" s="391"/>
      <c r="MWA58" s="393"/>
      <c r="MWB58" s="394"/>
      <c r="MWC58" s="394"/>
      <c r="MWD58" s="393"/>
      <c r="MWE58" s="393"/>
      <c r="MWF58" s="395"/>
      <c r="MWG58" s="364" t="s">
        <v>67</v>
      </c>
      <c r="MWH58" s="364"/>
      <c r="MWI58" s="364"/>
      <c r="MWJ58" s="391"/>
      <c r="MWK58" s="391"/>
      <c r="MWL58" s="391"/>
      <c r="MWM58" s="391"/>
      <c r="MWN58" s="392"/>
      <c r="MWO58" s="346"/>
      <c r="MWP58" s="391"/>
      <c r="MWQ58" s="393"/>
      <c r="MWR58" s="394"/>
      <c r="MWS58" s="394"/>
      <c r="MWT58" s="393"/>
      <c r="MWU58" s="393"/>
      <c r="MWV58" s="395"/>
      <c r="MWW58" s="364" t="s">
        <v>67</v>
      </c>
      <c r="MWX58" s="364"/>
      <c r="MWY58" s="364"/>
      <c r="MWZ58" s="391"/>
      <c r="MXA58" s="391"/>
      <c r="MXB58" s="391"/>
      <c r="MXC58" s="391"/>
      <c r="MXD58" s="392"/>
      <c r="MXE58" s="346"/>
      <c r="MXF58" s="391"/>
      <c r="MXG58" s="393"/>
      <c r="MXH58" s="394"/>
      <c r="MXI58" s="394"/>
      <c r="MXJ58" s="393"/>
      <c r="MXK58" s="393"/>
      <c r="MXL58" s="395"/>
      <c r="MXM58" s="364" t="s">
        <v>67</v>
      </c>
      <c r="MXN58" s="364"/>
      <c r="MXO58" s="364"/>
      <c r="MXP58" s="391"/>
      <c r="MXQ58" s="391"/>
      <c r="MXR58" s="391"/>
      <c r="MXS58" s="391"/>
      <c r="MXT58" s="392"/>
      <c r="MXU58" s="346"/>
      <c r="MXV58" s="391"/>
      <c r="MXW58" s="393"/>
      <c r="MXX58" s="394"/>
      <c r="MXY58" s="394"/>
      <c r="MXZ58" s="393"/>
      <c r="MYA58" s="393"/>
      <c r="MYB58" s="395"/>
      <c r="MYC58" s="364" t="s">
        <v>67</v>
      </c>
      <c r="MYD58" s="364"/>
      <c r="MYE58" s="364"/>
      <c r="MYF58" s="391"/>
      <c r="MYG58" s="391"/>
      <c r="MYH58" s="391"/>
      <c r="MYI58" s="391"/>
      <c r="MYJ58" s="392"/>
      <c r="MYK58" s="346"/>
      <c r="MYL58" s="391"/>
      <c r="MYM58" s="393"/>
      <c r="MYN58" s="394"/>
      <c r="MYO58" s="394"/>
      <c r="MYP58" s="393"/>
      <c r="MYQ58" s="393"/>
      <c r="MYR58" s="395"/>
      <c r="MYS58" s="364" t="s">
        <v>67</v>
      </c>
      <c r="MYT58" s="364"/>
      <c r="MYU58" s="364"/>
      <c r="MYV58" s="391"/>
      <c r="MYW58" s="391"/>
      <c r="MYX58" s="391"/>
      <c r="MYY58" s="391"/>
      <c r="MYZ58" s="392"/>
      <c r="MZA58" s="346"/>
      <c r="MZB58" s="391"/>
      <c r="MZC58" s="393"/>
      <c r="MZD58" s="394"/>
      <c r="MZE58" s="394"/>
      <c r="MZF58" s="393"/>
      <c r="MZG58" s="393"/>
      <c r="MZH58" s="395"/>
      <c r="MZI58" s="364" t="s">
        <v>67</v>
      </c>
      <c r="MZJ58" s="364"/>
      <c r="MZK58" s="364"/>
      <c r="MZL58" s="391"/>
      <c r="MZM58" s="391"/>
      <c r="MZN58" s="391"/>
      <c r="MZO58" s="391"/>
      <c r="MZP58" s="392"/>
      <c r="MZQ58" s="346"/>
      <c r="MZR58" s="391"/>
      <c r="MZS58" s="393"/>
      <c r="MZT58" s="394"/>
      <c r="MZU58" s="394"/>
      <c r="MZV58" s="393"/>
      <c r="MZW58" s="393"/>
      <c r="MZX58" s="395"/>
      <c r="MZY58" s="364" t="s">
        <v>67</v>
      </c>
      <c r="MZZ58" s="364"/>
      <c r="NAA58" s="364"/>
      <c r="NAB58" s="391"/>
      <c r="NAC58" s="391"/>
      <c r="NAD58" s="391"/>
      <c r="NAE58" s="391"/>
      <c r="NAF58" s="392"/>
      <c r="NAG58" s="346"/>
      <c r="NAH58" s="391"/>
      <c r="NAI58" s="393"/>
      <c r="NAJ58" s="394"/>
      <c r="NAK58" s="394"/>
      <c r="NAL58" s="393"/>
      <c r="NAM58" s="393"/>
      <c r="NAN58" s="395"/>
      <c r="NAO58" s="364" t="s">
        <v>67</v>
      </c>
      <c r="NAP58" s="364"/>
      <c r="NAQ58" s="364"/>
      <c r="NAR58" s="391"/>
      <c r="NAS58" s="391"/>
      <c r="NAT58" s="391"/>
      <c r="NAU58" s="391"/>
      <c r="NAV58" s="392"/>
      <c r="NAW58" s="346"/>
      <c r="NAX58" s="391"/>
      <c r="NAY58" s="393"/>
      <c r="NAZ58" s="394"/>
      <c r="NBA58" s="394"/>
      <c r="NBB58" s="393"/>
      <c r="NBC58" s="393"/>
      <c r="NBD58" s="395"/>
      <c r="NBE58" s="364" t="s">
        <v>67</v>
      </c>
      <c r="NBF58" s="364"/>
      <c r="NBG58" s="364"/>
      <c r="NBH58" s="391"/>
      <c r="NBI58" s="391"/>
      <c r="NBJ58" s="391"/>
      <c r="NBK58" s="391"/>
      <c r="NBL58" s="392"/>
      <c r="NBM58" s="346"/>
      <c r="NBN58" s="391"/>
      <c r="NBO58" s="393"/>
      <c r="NBP58" s="394"/>
      <c r="NBQ58" s="394"/>
      <c r="NBR58" s="393"/>
      <c r="NBS58" s="393"/>
      <c r="NBT58" s="395"/>
      <c r="NBU58" s="364" t="s">
        <v>67</v>
      </c>
      <c r="NBV58" s="364"/>
      <c r="NBW58" s="364"/>
      <c r="NBX58" s="391"/>
      <c r="NBY58" s="391"/>
      <c r="NBZ58" s="391"/>
      <c r="NCA58" s="391"/>
      <c r="NCB58" s="392"/>
      <c r="NCC58" s="346"/>
      <c r="NCD58" s="391"/>
      <c r="NCE58" s="393"/>
      <c r="NCF58" s="394"/>
      <c r="NCG58" s="394"/>
      <c r="NCH58" s="393"/>
      <c r="NCI58" s="393"/>
      <c r="NCJ58" s="395"/>
      <c r="NCK58" s="364" t="s">
        <v>67</v>
      </c>
      <c r="NCL58" s="364"/>
      <c r="NCM58" s="364"/>
      <c r="NCN58" s="391"/>
      <c r="NCO58" s="391"/>
      <c r="NCP58" s="391"/>
      <c r="NCQ58" s="391"/>
      <c r="NCR58" s="392"/>
      <c r="NCS58" s="346"/>
      <c r="NCT58" s="391"/>
      <c r="NCU58" s="393"/>
      <c r="NCV58" s="394"/>
      <c r="NCW58" s="394"/>
      <c r="NCX58" s="393"/>
      <c r="NCY58" s="393"/>
      <c r="NCZ58" s="395"/>
      <c r="NDA58" s="364" t="s">
        <v>67</v>
      </c>
      <c r="NDB58" s="364"/>
      <c r="NDC58" s="364"/>
      <c r="NDD58" s="391"/>
      <c r="NDE58" s="391"/>
      <c r="NDF58" s="391"/>
      <c r="NDG58" s="391"/>
      <c r="NDH58" s="392"/>
      <c r="NDI58" s="346"/>
      <c r="NDJ58" s="391"/>
      <c r="NDK58" s="393"/>
      <c r="NDL58" s="394"/>
      <c r="NDM58" s="394"/>
      <c r="NDN58" s="393"/>
      <c r="NDO58" s="393"/>
      <c r="NDP58" s="395"/>
      <c r="NDQ58" s="364" t="s">
        <v>67</v>
      </c>
      <c r="NDR58" s="364"/>
      <c r="NDS58" s="364"/>
      <c r="NDT58" s="391"/>
      <c r="NDU58" s="391"/>
      <c r="NDV58" s="391"/>
      <c r="NDW58" s="391"/>
      <c r="NDX58" s="392"/>
      <c r="NDY58" s="346"/>
      <c r="NDZ58" s="391"/>
      <c r="NEA58" s="393"/>
      <c r="NEB58" s="394"/>
      <c r="NEC58" s="394"/>
      <c r="NED58" s="393"/>
      <c r="NEE58" s="393"/>
      <c r="NEF58" s="395"/>
      <c r="NEG58" s="364" t="s">
        <v>67</v>
      </c>
      <c r="NEH58" s="364"/>
      <c r="NEI58" s="364"/>
      <c r="NEJ58" s="391"/>
      <c r="NEK58" s="391"/>
      <c r="NEL58" s="391"/>
      <c r="NEM58" s="391"/>
      <c r="NEN58" s="392"/>
      <c r="NEO58" s="346"/>
      <c r="NEP58" s="391"/>
      <c r="NEQ58" s="393"/>
      <c r="NER58" s="394"/>
      <c r="NES58" s="394"/>
      <c r="NET58" s="393"/>
      <c r="NEU58" s="393"/>
      <c r="NEV58" s="395"/>
      <c r="NEW58" s="364" t="s">
        <v>67</v>
      </c>
      <c r="NEX58" s="364"/>
      <c r="NEY58" s="364"/>
      <c r="NEZ58" s="391"/>
      <c r="NFA58" s="391"/>
      <c r="NFB58" s="391"/>
      <c r="NFC58" s="391"/>
      <c r="NFD58" s="392"/>
      <c r="NFE58" s="346"/>
      <c r="NFF58" s="391"/>
      <c r="NFG58" s="393"/>
      <c r="NFH58" s="394"/>
      <c r="NFI58" s="394"/>
      <c r="NFJ58" s="393"/>
      <c r="NFK58" s="393"/>
      <c r="NFL58" s="395"/>
      <c r="NFM58" s="364" t="s">
        <v>67</v>
      </c>
      <c r="NFN58" s="364"/>
      <c r="NFO58" s="364"/>
      <c r="NFP58" s="391"/>
      <c r="NFQ58" s="391"/>
      <c r="NFR58" s="391"/>
      <c r="NFS58" s="391"/>
      <c r="NFT58" s="392"/>
      <c r="NFU58" s="346"/>
      <c r="NFV58" s="391"/>
      <c r="NFW58" s="393"/>
      <c r="NFX58" s="394"/>
      <c r="NFY58" s="394"/>
      <c r="NFZ58" s="393"/>
      <c r="NGA58" s="393"/>
      <c r="NGB58" s="395"/>
      <c r="NGC58" s="364" t="s">
        <v>67</v>
      </c>
      <c r="NGD58" s="364"/>
      <c r="NGE58" s="364"/>
      <c r="NGF58" s="391"/>
      <c r="NGG58" s="391"/>
      <c r="NGH58" s="391"/>
      <c r="NGI58" s="391"/>
      <c r="NGJ58" s="392"/>
      <c r="NGK58" s="346"/>
      <c r="NGL58" s="391"/>
      <c r="NGM58" s="393"/>
      <c r="NGN58" s="394"/>
      <c r="NGO58" s="394"/>
      <c r="NGP58" s="393"/>
      <c r="NGQ58" s="393"/>
      <c r="NGR58" s="395"/>
      <c r="NGS58" s="364" t="s">
        <v>67</v>
      </c>
      <c r="NGT58" s="364"/>
      <c r="NGU58" s="364"/>
      <c r="NGV58" s="391"/>
      <c r="NGW58" s="391"/>
      <c r="NGX58" s="391"/>
      <c r="NGY58" s="391"/>
      <c r="NGZ58" s="392"/>
      <c r="NHA58" s="346"/>
      <c r="NHB58" s="391"/>
      <c r="NHC58" s="393"/>
      <c r="NHD58" s="394"/>
      <c r="NHE58" s="394"/>
      <c r="NHF58" s="393"/>
      <c r="NHG58" s="393"/>
      <c r="NHH58" s="395"/>
      <c r="NHI58" s="364" t="s">
        <v>67</v>
      </c>
      <c r="NHJ58" s="364"/>
      <c r="NHK58" s="364"/>
      <c r="NHL58" s="391"/>
      <c r="NHM58" s="391"/>
      <c r="NHN58" s="391"/>
      <c r="NHO58" s="391"/>
      <c r="NHP58" s="392"/>
      <c r="NHQ58" s="346"/>
      <c r="NHR58" s="391"/>
      <c r="NHS58" s="393"/>
      <c r="NHT58" s="394"/>
      <c r="NHU58" s="394"/>
      <c r="NHV58" s="393"/>
      <c r="NHW58" s="393"/>
      <c r="NHX58" s="395"/>
      <c r="NHY58" s="364" t="s">
        <v>67</v>
      </c>
      <c r="NHZ58" s="364"/>
      <c r="NIA58" s="364"/>
      <c r="NIB58" s="391"/>
      <c r="NIC58" s="391"/>
      <c r="NID58" s="391"/>
      <c r="NIE58" s="391"/>
      <c r="NIF58" s="392"/>
      <c r="NIG58" s="346"/>
      <c r="NIH58" s="391"/>
      <c r="NII58" s="393"/>
      <c r="NIJ58" s="394"/>
      <c r="NIK58" s="394"/>
      <c r="NIL58" s="393"/>
      <c r="NIM58" s="393"/>
      <c r="NIN58" s="395"/>
      <c r="NIO58" s="364" t="s">
        <v>67</v>
      </c>
      <c r="NIP58" s="364"/>
      <c r="NIQ58" s="364"/>
      <c r="NIR58" s="391"/>
      <c r="NIS58" s="391"/>
      <c r="NIT58" s="391"/>
      <c r="NIU58" s="391"/>
      <c r="NIV58" s="392"/>
      <c r="NIW58" s="346"/>
      <c r="NIX58" s="391"/>
      <c r="NIY58" s="393"/>
      <c r="NIZ58" s="394"/>
      <c r="NJA58" s="394"/>
      <c r="NJB58" s="393"/>
      <c r="NJC58" s="393"/>
      <c r="NJD58" s="395"/>
      <c r="NJE58" s="364" t="s">
        <v>67</v>
      </c>
      <c r="NJF58" s="364"/>
      <c r="NJG58" s="364"/>
      <c r="NJH58" s="391"/>
      <c r="NJI58" s="391"/>
      <c r="NJJ58" s="391"/>
      <c r="NJK58" s="391"/>
      <c r="NJL58" s="392"/>
      <c r="NJM58" s="346"/>
      <c r="NJN58" s="391"/>
      <c r="NJO58" s="393"/>
      <c r="NJP58" s="394"/>
      <c r="NJQ58" s="394"/>
      <c r="NJR58" s="393"/>
      <c r="NJS58" s="393"/>
      <c r="NJT58" s="395"/>
      <c r="NJU58" s="364" t="s">
        <v>67</v>
      </c>
      <c r="NJV58" s="364"/>
      <c r="NJW58" s="364"/>
      <c r="NJX58" s="391"/>
      <c r="NJY58" s="391"/>
      <c r="NJZ58" s="391"/>
      <c r="NKA58" s="391"/>
      <c r="NKB58" s="392"/>
      <c r="NKC58" s="346"/>
      <c r="NKD58" s="391"/>
      <c r="NKE58" s="393"/>
      <c r="NKF58" s="394"/>
      <c r="NKG58" s="394"/>
      <c r="NKH58" s="393"/>
      <c r="NKI58" s="393"/>
      <c r="NKJ58" s="395"/>
      <c r="NKK58" s="364" t="s">
        <v>67</v>
      </c>
      <c r="NKL58" s="364"/>
      <c r="NKM58" s="364"/>
      <c r="NKN58" s="391"/>
      <c r="NKO58" s="391"/>
      <c r="NKP58" s="391"/>
      <c r="NKQ58" s="391"/>
      <c r="NKR58" s="392"/>
      <c r="NKS58" s="346"/>
      <c r="NKT58" s="391"/>
      <c r="NKU58" s="393"/>
      <c r="NKV58" s="394"/>
      <c r="NKW58" s="394"/>
      <c r="NKX58" s="393"/>
      <c r="NKY58" s="393"/>
      <c r="NKZ58" s="395"/>
      <c r="NLA58" s="364" t="s">
        <v>67</v>
      </c>
      <c r="NLB58" s="364"/>
      <c r="NLC58" s="364"/>
      <c r="NLD58" s="391"/>
      <c r="NLE58" s="391"/>
      <c r="NLF58" s="391"/>
      <c r="NLG58" s="391"/>
      <c r="NLH58" s="392"/>
      <c r="NLI58" s="346"/>
      <c r="NLJ58" s="391"/>
      <c r="NLK58" s="393"/>
      <c r="NLL58" s="394"/>
      <c r="NLM58" s="394"/>
      <c r="NLN58" s="393"/>
      <c r="NLO58" s="393"/>
      <c r="NLP58" s="395"/>
      <c r="NLQ58" s="364" t="s">
        <v>67</v>
      </c>
      <c r="NLR58" s="364"/>
      <c r="NLS58" s="364"/>
      <c r="NLT58" s="391"/>
      <c r="NLU58" s="391"/>
      <c r="NLV58" s="391"/>
      <c r="NLW58" s="391"/>
      <c r="NLX58" s="392"/>
      <c r="NLY58" s="346"/>
      <c r="NLZ58" s="391"/>
      <c r="NMA58" s="393"/>
      <c r="NMB58" s="394"/>
      <c r="NMC58" s="394"/>
      <c r="NMD58" s="393"/>
      <c r="NME58" s="393"/>
      <c r="NMF58" s="395"/>
      <c r="NMG58" s="364" t="s">
        <v>67</v>
      </c>
      <c r="NMH58" s="364"/>
      <c r="NMI58" s="364"/>
      <c r="NMJ58" s="391"/>
      <c r="NMK58" s="391"/>
      <c r="NML58" s="391"/>
      <c r="NMM58" s="391"/>
      <c r="NMN58" s="392"/>
      <c r="NMO58" s="346"/>
      <c r="NMP58" s="391"/>
      <c r="NMQ58" s="393"/>
      <c r="NMR58" s="394"/>
      <c r="NMS58" s="394"/>
      <c r="NMT58" s="393"/>
      <c r="NMU58" s="393"/>
      <c r="NMV58" s="395"/>
      <c r="NMW58" s="364" t="s">
        <v>67</v>
      </c>
      <c r="NMX58" s="364"/>
      <c r="NMY58" s="364"/>
      <c r="NMZ58" s="391"/>
      <c r="NNA58" s="391"/>
      <c r="NNB58" s="391"/>
      <c r="NNC58" s="391"/>
      <c r="NND58" s="392"/>
      <c r="NNE58" s="346"/>
      <c r="NNF58" s="391"/>
      <c r="NNG58" s="393"/>
      <c r="NNH58" s="394"/>
      <c r="NNI58" s="394"/>
      <c r="NNJ58" s="393"/>
      <c r="NNK58" s="393"/>
      <c r="NNL58" s="395"/>
      <c r="NNM58" s="364" t="s">
        <v>67</v>
      </c>
      <c r="NNN58" s="364"/>
      <c r="NNO58" s="364"/>
      <c r="NNP58" s="391"/>
      <c r="NNQ58" s="391"/>
      <c r="NNR58" s="391"/>
      <c r="NNS58" s="391"/>
      <c r="NNT58" s="392"/>
      <c r="NNU58" s="346"/>
      <c r="NNV58" s="391"/>
      <c r="NNW58" s="393"/>
      <c r="NNX58" s="394"/>
      <c r="NNY58" s="394"/>
      <c r="NNZ58" s="393"/>
      <c r="NOA58" s="393"/>
      <c r="NOB58" s="395"/>
      <c r="NOC58" s="364" t="s">
        <v>67</v>
      </c>
      <c r="NOD58" s="364"/>
      <c r="NOE58" s="364"/>
      <c r="NOF58" s="391"/>
      <c r="NOG58" s="391"/>
      <c r="NOH58" s="391"/>
      <c r="NOI58" s="391"/>
      <c r="NOJ58" s="392"/>
      <c r="NOK58" s="346"/>
      <c r="NOL58" s="391"/>
      <c r="NOM58" s="393"/>
      <c r="NON58" s="394"/>
      <c r="NOO58" s="394"/>
      <c r="NOP58" s="393"/>
      <c r="NOQ58" s="393"/>
      <c r="NOR58" s="395"/>
      <c r="NOS58" s="364" t="s">
        <v>67</v>
      </c>
      <c r="NOT58" s="364"/>
      <c r="NOU58" s="364"/>
      <c r="NOV58" s="391"/>
      <c r="NOW58" s="391"/>
      <c r="NOX58" s="391"/>
      <c r="NOY58" s="391"/>
      <c r="NOZ58" s="392"/>
      <c r="NPA58" s="346"/>
      <c r="NPB58" s="391"/>
      <c r="NPC58" s="393"/>
      <c r="NPD58" s="394"/>
      <c r="NPE58" s="394"/>
      <c r="NPF58" s="393"/>
      <c r="NPG58" s="393"/>
      <c r="NPH58" s="395"/>
      <c r="NPI58" s="364" t="s">
        <v>67</v>
      </c>
      <c r="NPJ58" s="364"/>
      <c r="NPK58" s="364"/>
      <c r="NPL58" s="391"/>
      <c r="NPM58" s="391"/>
      <c r="NPN58" s="391"/>
      <c r="NPO58" s="391"/>
      <c r="NPP58" s="392"/>
      <c r="NPQ58" s="346"/>
      <c r="NPR58" s="391"/>
      <c r="NPS58" s="393"/>
      <c r="NPT58" s="394"/>
      <c r="NPU58" s="394"/>
      <c r="NPV58" s="393"/>
      <c r="NPW58" s="393"/>
      <c r="NPX58" s="395"/>
      <c r="NPY58" s="364" t="s">
        <v>67</v>
      </c>
      <c r="NPZ58" s="364"/>
      <c r="NQA58" s="364"/>
      <c r="NQB58" s="391"/>
      <c r="NQC58" s="391"/>
      <c r="NQD58" s="391"/>
      <c r="NQE58" s="391"/>
      <c r="NQF58" s="392"/>
      <c r="NQG58" s="346"/>
      <c r="NQH58" s="391"/>
      <c r="NQI58" s="393"/>
      <c r="NQJ58" s="394"/>
      <c r="NQK58" s="394"/>
      <c r="NQL58" s="393"/>
      <c r="NQM58" s="393"/>
      <c r="NQN58" s="395"/>
      <c r="NQO58" s="364" t="s">
        <v>67</v>
      </c>
      <c r="NQP58" s="364"/>
      <c r="NQQ58" s="364"/>
      <c r="NQR58" s="391"/>
      <c r="NQS58" s="391"/>
      <c r="NQT58" s="391"/>
      <c r="NQU58" s="391"/>
      <c r="NQV58" s="392"/>
      <c r="NQW58" s="346"/>
      <c r="NQX58" s="391"/>
      <c r="NQY58" s="393"/>
      <c r="NQZ58" s="394"/>
      <c r="NRA58" s="394"/>
      <c r="NRB58" s="393"/>
      <c r="NRC58" s="393"/>
      <c r="NRD58" s="395"/>
      <c r="NRE58" s="364" t="s">
        <v>67</v>
      </c>
      <c r="NRF58" s="364"/>
      <c r="NRG58" s="364"/>
      <c r="NRH58" s="391"/>
      <c r="NRI58" s="391"/>
      <c r="NRJ58" s="391"/>
      <c r="NRK58" s="391"/>
      <c r="NRL58" s="392"/>
      <c r="NRM58" s="346"/>
      <c r="NRN58" s="391"/>
      <c r="NRO58" s="393"/>
      <c r="NRP58" s="394"/>
      <c r="NRQ58" s="394"/>
      <c r="NRR58" s="393"/>
      <c r="NRS58" s="393"/>
      <c r="NRT58" s="395"/>
      <c r="NRU58" s="364" t="s">
        <v>67</v>
      </c>
      <c r="NRV58" s="364"/>
      <c r="NRW58" s="364"/>
      <c r="NRX58" s="391"/>
      <c r="NRY58" s="391"/>
      <c r="NRZ58" s="391"/>
      <c r="NSA58" s="391"/>
      <c r="NSB58" s="392"/>
      <c r="NSC58" s="346"/>
      <c r="NSD58" s="391"/>
      <c r="NSE58" s="393"/>
      <c r="NSF58" s="394"/>
      <c r="NSG58" s="394"/>
      <c r="NSH58" s="393"/>
      <c r="NSI58" s="393"/>
      <c r="NSJ58" s="395"/>
      <c r="NSK58" s="364" t="s">
        <v>67</v>
      </c>
      <c r="NSL58" s="364"/>
      <c r="NSM58" s="364"/>
      <c r="NSN58" s="391"/>
      <c r="NSO58" s="391"/>
      <c r="NSP58" s="391"/>
      <c r="NSQ58" s="391"/>
      <c r="NSR58" s="392"/>
      <c r="NSS58" s="346"/>
      <c r="NST58" s="391"/>
      <c r="NSU58" s="393"/>
      <c r="NSV58" s="394"/>
      <c r="NSW58" s="394"/>
      <c r="NSX58" s="393"/>
      <c r="NSY58" s="393"/>
      <c r="NSZ58" s="395"/>
      <c r="NTA58" s="364" t="s">
        <v>67</v>
      </c>
      <c r="NTB58" s="364"/>
      <c r="NTC58" s="364"/>
      <c r="NTD58" s="391"/>
      <c r="NTE58" s="391"/>
      <c r="NTF58" s="391"/>
      <c r="NTG58" s="391"/>
      <c r="NTH58" s="392"/>
      <c r="NTI58" s="346"/>
      <c r="NTJ58" s="391"/>
      <c r="NTK58" s="393"/>
      <c r="NTL58" s="394"/>
      <c r="NTM58" s="394"/>
      <c r="NTN58" s="393"/>
      <c r="NTO58" s="393"/>
      <c r="NTP58" s="395"/>
      <c r="NTQ58" s="364" t="s">
        <v>67</v>
      </c>
      <c r="NTR58" s="364"/>
      <c r="NTS58" s="364"/>
      <c r="NTT58" s="391"/>
      <c r="NTU58" s="391"/>
      <c r="NTV58" s="391"/>
      <c r="NTW58" s="391"/>
      <c r="NTX58" s="392"/>
      <c r="NTY58" s="346"/>
      <c r="NTZ58" s="391"/>
      <c r="NUA58" s="393"/>
      <c r="NUB58" s="394"/>
      <c r="NUC58" s="394"/>
      <c r="NUD58" s="393"/>
      <c r="NUE58" s="393"/>
      <c r="NUF58" s="395"/>
      <c r="NUG58" s="364" t="s">
        <v>67</v>
      </c>
      <c r="NUH58" s="364"/>
      <c r="NUI58" s="364"/>
      <c r="NUJ58" s="391"/>
      <c r="NUK58" s="391"/>
      <c r="NUL58" s="391"/>
      <c r="NUM58" s="391"/>
      <c r="NUN58" s="392"/>
      <c r="NUO58" s="346"/>
      <c r="NUP58" s="391"/>
      <c r="NUQ58" s="393"/>
      <c r="NUR58" s="394"/>
      <c r="NUS58" s="394"/>
      <c r="NUT58" s="393"/>
      <c r="NUU58" s="393"/>
      <c r="NUV58" s="395"/>
      <c r="NUW58" s="364" t="s">
        <v>67</v>
      </c>
      <c r="NUX58" s="364"/>
      <c r="NUY58" s="364"/>
      <c r="NUZ58" s="391"/>
      <c r="NVA58" s="391"/>
      <c r="NVB58" s="391"/>
      <c r="NVC58" s="391"/>
      <c r="NVD58" s="392"/>
      <c r="NVE58" s="346"/>
      <c r="NVF58" s="391"/>
      <c r="NVG58" s="393"/>
      <c r="NVH58" s="394"/>
      <c r="NVI58" s="394"/>
      <c r="NVJ58" s="393"/>
      <c r="NVK58" s="393"/>
      <c r="NVL58" s="395"/>
      <c r="NVM58" s="364" t="s">
        <v>67</v>
      </c>
      <c r="NVN58" s="364"/>
      <c r="NVO58" s="364"/>
      <c r="NVP58" s="391"/>
      <c r="NVQ58" s="391"/>
      <c r="NVR58" s="391"/>
      <c r="NVS58" s="391"/>
      <c r="NVT58" s="392"/>
      <c r="NVU58" s="346"/>
      <c r="NVV58" s="391"/>
      <c r="NVW58" s="393"/>
      <c r="NVX58" s="394"/>
      <c r="NVY58" s="394"/>
      <c r="NVZ58" s="393"/>
      <c r="NWA58" s="393"/>
      <c r="NWB58" s="395"/>
      <c r="NWC58" s="364" t="s">
        <v>67</v>
      </c>
      <c r="NWD58" s="364"/>
      <c r="NWE58" s="364"/>
      <c r="NWF58" s="391"/>
      <c r="NWG58" s="391"/>
      <c r="NWH58" s="391"/>
      <c r="NWI58" s="391"/>
      <c r="NWJ58" s="392"/>
      <c r="NWK58" s="346"/>
      <c r="NWL58" s="391"/>
      <c r="NWM58" s="393"/>
      <c r="NWN58" s="394"/>
      <c r="NWO58" s="394"/>
      <c r="NWP58" s="393"/>
      <c r="NWQ58" s="393"/>
      <c r="NWR58" s="395"/>
      <c r="NWS58" s="364" t="s">
        <v>67</v>
      </c>
      <c r="NWT58" s="364"/>
      <c r="NWU58" s="364"/>
      <c r="NWV58" s="391"/>
      <c r="NWW58" s="391"/>
      <c r="NWX58" s="391"/>
      <c r="NWY58" s="391"/>
      <c r="NWZ58" s="392"/>
      <c r="NXA58" s="346"/>
      <c r="NXB58" s="391"/>
      <c r="NXC58" s="393"/>
      <c r="NXD58" s="394"/>
      <c r="NXE58" s="394"/>
      <c r="NXF58" s="393"/>
      <c r="NXG58" s="393"/>
      <c r="NXH58" s="395"/>
      <c r="NXI58" s="364" t="s">
        <v>67</v>
      </c>
      <c r="NXJ58" s="364"/>
      <c r="NXK58" s="364"/>
      <c r="NXL58" s="391"/>
      <c r="NXM58" s="391"/>
      <c r="NXN58" s="391"/>
      <c r="NXO58" s="391"/>
      <c r="NXP58" s="392"/>
      <c r="NXQ58" s="346"/>
      <c r="NXR58" s="391"/>
      <c r="NXS58" s="393"/>
      <c r="NXT58" s="394"/>
      <c r="NXU58" s="394"/>
      <c r="NXV58" s="393"/>
      <c r="NXW58" s="393"/>
      <c r="NXX58" s="395"/>
      <c r="NXY58" s="364" t="s">
        <v>67</v>
      </c>
      <c r="NXZ58" s="364"/>
      <c r="NYA58" s="364"/>
      <c r="NYB58" s="391"/>
      <c r="NYC58" s="391"/>
      <c r="NYD58" s="391"/>
      <c r="NYE58" s="391"/>
      <c r="NYF58" s="392"/>
      <c r="NYG58" s="346"/>
      <c r="NYH58" s="391"/>
      <c r="NYI58" s="393"/>
      <c r="NYJ58" s="394"/>
      <c r="NYK58" s="394"/>
      <c r="NYL58" s="393"/>
      <c r="NYM58" s="393"/>
      <c r="NYN58" s="395"/>
      <c r="NYO58" s="364" t="s">
        <v>67</v>
      </c>
      <c r="NYP58" s="364"/>
      <c r="NYQ58" s="364"/>
      <c r="NYR58" s="391"/>
      <c r="NYS58" s="391"/>
      <c r="NYT58" s="391"/>
      <c r="NYU58" s="391"/>
      <c r="NYV58" s="392"/>
      <c r="NYW58" s="346"/>
      <c r="NYX58" s="391"/>
      <c r="NYY58" s="393"/>
      <c r="NYZ58" s="394"/>
      <c r="NZA58" s="394"/>
      <c r="NZB58" s="393"/>
      <c r="NZC58" s="393"/>
      <c r="NZD58" s="395"/>
      <c r="NZE58" s="364" t="s">
        <v>67</v>
      </c>
      <c r="NZF58" s="364"/>
      <c r="NZG58" s="364"/>
      <c r="NZH58" s="391"/>
      <c r="NZI58" s="391"/>
      <c r="NZJ58" s="391"/>
      <c r="NZK58" s="391"/>
      <c r="NZL58" s="392"/>
      <c r="NZM58" s="346"/>
      <c r="NZN58" s="391"/>
      <c r="NZO58" s="393"/>
      <c r="NZP58" s="394"/>
      <c r="NZQ58" s="394"/>
      <c r="NZR58" s="393"/>
      <c r="NZS58" s="393"/>
      <c r="NZT58" s="395"/>
      <c r="NZU58" s="364" t="s">
        <v>67</v>
      </c>
      <c r="NZV58" s="364"/>
      <c r="NZW58" s="364"/>
      <c r="NZX58" s="391"/>
      <c r="NZY58" s="391"/>
      <c r="NZZ58" s="391"/>
      <c r="OAA58" s="391"/>
      <c r="OAB58" s="392"/>
      <c r="OAC58" s="346"/>
      <c r="OAD58" s="391"/>
      <c r="OAE58" s="393"/>
      <c r="OAF58" s="394"/>
      <c r="OAG58" s="394"/>
      <c r="OAH58" s="393"/>
      <c r="OAI58" s="393"/>
      <c r="OAJ58" s="395"/>
      <c r="OAK58" s="364" t="s">
        <v>67</v>
      </c>
      <c r="OAL58" s="364"/>
      <c r="OAM58" s="364"/>
      <c r="OAN58" s="391"/>
      <c r="OAO58" s="391"/>
      <c r="OAP58" s="391"/>
      <c r="OAQ58" s="391"/>
      <c r="OAR58" s="392"/>
      <c r="OAS58" s="346"/>
      <c r="OAT58" s="391"/>
      <c r="OAU58" s="393"/>
      <c r="OAV58" s="394"/>
      <c r="OAW58" s="394"/>
      <c r="OAX58" s="393"/>
      <c r="OAY58" s="393"/>
      <c r="OAZ58" s="395"/>
      <c r="OBA58" s="364" t="s">
        <v>67</v>
      </c>
      <c r="OBB58" s="364"/>
      <c r="OBC58" s="364"/>
      <c r="OBD58" s="391"/>
      <c r="OBE58" s="391"/>
      <c r="OBF58" s="391"/>
      <c r="OBG58" s="391"/>
      <c r="OBH58" s="392"/>
      <c r="OBI58" s="346"/>
      <c r="OBJ58" s="391"/>
      <c r="OBK58" s="393"/>
      <c r="OBL58" s="394"/>
      <c r="OBM58" s="394"/>
      <c r="OBN58" s="393"/>
      <c r="OBO58" s="393"/>
      <c r="OBP58" s="395"/>
      <c r="OBQ58" s="364" t="s">
        <v>67</v>
      </c>
      <c r="OBR58" s="364"/>
      <c r="OBS58" s="364"/>
      <c r="OBT58" s="391"/>
      <c r="OBU58" s="391"/>
      <c r="OBV58" s="391"/>
      <c r="OBW58" s="391"/>
      <c r="OBX58" s="392"/>
      <c r="OBY58" s="346"/>
      <c r="OBZ58" s="391"/>
      <c r="OCA58" s="393"/>
      <c r="OCB58" s="394"/>
      <c r="OCC58" s="394"/>
      <c r="OCD58" s="393"/>
      <c r="OCE58" s="393"/>
      <c r="OCF58" s="395"/>
      <c r="OCG58" s="364" t="s">
        <v>67</v>
      </c>
      <c r="OCH58" s="364"/>
      <c r="OCI58" s="364"/>
      <c r="OCJ58" s="391"/>
      <c r="OCK58" s="391"/>
      <c r="OCL58" s="391"/>
      <c r="OCM58" s="391"/>
      <c r="OCN58" s="392"/>
      <c r="OCO58" s="346"/>
      <c r="OCP58" s="391"/>
      <c r="OCQ58" s="393"/>
      <c r="OCR58" s="394"/>
      <c r="OCS58" s="394"/>
      <c r="OCT58" s="393"/>
      <c r="OCU58" s="393"/>
      <c r="OCV58" s="395"/>
      <c r="OCW58" s="364" t="s">
        <v>67</v>
      </c>
      <c r="OCX58" s="364"/>
      <c r="OCY58" s="364"/>
      <c r="OCZ58" s="391"/>
      <c r="ODA58" s="391"/>
      <c r="ODB58" s="391"/>
      <c r="ODC58" s="391"/>
      <c r="ODD58" s="392"/>
      <c r="ODE58" s="346"/>
      <c r="ODF58" s="391"/>
      <c r="ODG58" s="393"/>
      <c r="ODH58" s="394"/>
      <c r="ODI58" s="394"/>
      <c r="ODJ58" s="393"/>
      <c r="ODK58" s="393"/>
      <c r="ODL58" s="395"/>
      <c r="ODM58" s="364" t="s">
        <v>67</v>
      </c>
      <c r="ODN58" s="364"/>
      <c r="ODO58" s="364"/>
      <c r="ODP58" s="391"/>
      <c r="ODQ58" s="391"/>
      <c r="ODR58" s="391"/>
      <c r="ODS58" s="391"/>
      <c r="ODT58" s="392"/>
      <c r="ODU58" s="346"/>
      <c r="ODV58" s="391"/>
      <c r="ODW58" s="393"/>
      <c r="ODX58" s="394"/>
      <c r="ODY58" s="394"/>
      <c r="ODZ58" s="393"/>
      <c r="OEA58" s="393"/>
      <c r="OEB58" s="395"/>
      <c r="OEC58" s="364" t="s">
        <v>67</v>
      </c>
      <c r="OED58" s="364"/>
      <c r="OEE58" s="364"/>
      <c r="OEF58" s="391"/>
      <c r="OEG58" s="391"/>
      <c r="OEH58" s="391"/>
      <c r="OEI58" s="391"/>
      <c r="OEJ58" s="392"/>
      <c r="OEK58" s="346"/>
      <c r="OEL58" s="391"/>
      <c r="OEM58" s="393"/>
      <c r="OEN58" s="394"/>
      <c r="OEO58" s="394"/>
      <c r="OEP58" s="393"/>
      <c r="OEQ58" s="393"/>
      <c r="OER58" s="395"/>
      <c r="OES58" s="364" t="s">
        <v>67</v>
      </c>
      <c r="OET58" s="364"/>
      <c r="OEU58" s="364"/>
      <c r="OEV58" s="391"/>
      <c r="OEW58" s="391"/>
      <c r="OEX58" s="391"/>
      <c r="OEY58" s="391"/>
      <c r="OEZ58" s="392"/>
      <c r="OFA58" s="346"/>
      <c r="OFB58" s="391"/>
      <c r="OFC58" s="393"/>
      <c r="OFD58" s="394"/>
      <c r="OFE58" s="394"/>
      <c r="OFF58" s="393"/>
      <c r="OFG58" s="393"/>
      <c r="OFH58" s="395"/>
      <c r="OFI58" s="364" t="s">
        <v>67</v>
      </c>
      <c r="OFJ58" s="364"/>
      <c r="OFK58" s="364"/>
      <c r="OFL58" s="391"/>
      <c r="OFM58" s="391"/>
      <c r="OFN58" s="391"/>
      <c r="OFO58" s="391"/>
      <c r="OFP58" s="392"/>
      <c r="OFQ58" s="346"/>
      <c r="OFR58" s="391"/>
      <c r="OFS58" s="393"/>
      <c r="OFT58" s="394"/>
      <c r="OFU58" s="394"/>
      <c r="OFV58" s="393"/>
      <c r="OFW58" s="393"/>
      <c r="OFX58" s="395"/>
      <c r="OFY58" s="364" t="s">
        <v>67</v>
      </c>
      <c r="OFZ58" s="364"/>
      <c r="OGA58" s="364"/>
      <c r="OGB58" s="391"/>
      <c r="OGC58" s="391"/>
      <c r="OGD58" s="391"/>
      <c r="OGE58" s="391"/>
      <c r="OGF58" s="392"/>
      <c r="OGG58" s="346"/>
      <c r="OGH58" s="391"/>
      <c r="OGI58" s="393"/>
      <c r="OGJ58" s="394"/>
      <c r="OGK58" s="394"/>
      <c r="OGL58" s="393"/>
      <c r="OGM58" s="393"/>
      <c r="OGN58" s="395"/>
      <c r="OGO58" s="364" t="s">
        <v>67</v>
      </c>
      <c r="OGP58" s="364"/>
      <c r="OGQ58" s="364"/>
      <c r="OGR58" s="391"/>
      <c r="OGS58" s="391"/>
      <c r="OGT58" s="391"/>
      <c r="OGU58" s="391"/>
      <c r="OGV58" s="392"/>
      <c r="OGW58" s="346"/>
      <c r="OGX58" s="391"/>
      <c r="OGY58" s="393"/>
      <c r="OGZ58" s="394"/>
      <c r="OHA58" s="394"/>
      <c r="OHB58" s="393"/>
      <c r="OHC58" s="393"/>
      <c r="OHD58" s="395"/>
      <c r="OHE58" s="364" t="s">
        <v>67</v>
      </c>
      <c r="OHF58" s="364"/>
      <c r="OHG58" s="364"/>
      <c r="OHH58" s="391"/>
      <c r="OHI58" s="391"/>
      <c r="OHJ58" s="391"/>
      <c r="OHK58" s="391"/>
      <c r="OHL58" s="392"/>
      <c r="OHM58" s="346"/>
      <c r="OHN58" s="391"/>
      <c r="OHO58" s="393"/>
      <c r="OHP58" s="394"/>
      <c r="OHQ58" s="394"/>
      <c r="OHR58" s="393"/>
      <c r="OHS58" s="393"/>
      <c r="OHT58" s="395"/>
      <c r="OHU58" s="364" t="s">
        <v>67</v>
      </c>
      <c r="OHV58" s="364"/>
      <c r="OHW58" s="364"/>
      <c r="OHX58" s="391"/>
      <c r="OHY58" s="391"/>
      <c r="OHZ58" s="391"/>
      <c r="OIA58" s="391"/>
      <c r="OIB58" s="392"/>
      <c r="OIC58" s="346"/>
      <c r="OID58" s="391"/>
      <c r="OIE58" s="393"/>
      <c r="OIF58" s="394"/>
      <c r="OIG58" s="394"/>
      <c r="OIH58" s="393"/>
      <c r="OII58" s="393"/>
      <c r="OIJ58" s="395"/>
      <c r="OIK58" s="364" t="s">
        <v>67</v>
      </c>
      <c r="OIL58" s="364"/>
      <c r="OIM58" s="364"/>
      <c r="OIN58" s="391"/>
      <c r="OIO58" s="391"/>
      <c r="OIP58" s="391"/>
      <c r="OIQ58" s="391"/>
      <c r="OIR58" s="392"/>
      <c r="OIS58" s="346"/>
      <c r="OIT58" s="391"/>
      <c r="OIU58" s="393"/>
      <c r="OIV58" s="394"/>
      <c r="OIW58" s="394"/>
      <c r="OIX58" s="393"/>
      <c r="OIY58" s="393"/>
      <c r="OIZ58" s="395"/>
      <c r="OJA58" s="364" t="s">
        <v>67</v>
      </c>
      <c r="OJB58" s="364"/>
      <c r="OJC58" s="364"/>
      <c r="OJD58" s="391"/>
      <c r="OJE58" s="391"/>
      <c r="OJF58" s="391"/>
      <c r="OJG58" s="391"/>
      <c r="OJH58" s="392"/>
      <c r="OJI58" s="346"/>
      <c r="OJJ58" s="391"/>
      <c r="OJK58" s="393"/>
      <c r="OJL58" s="394"/>
      <c r="OJM58" s="394"/>
      <c r="OJN58" s="393"/>
      <c r="OJO58" s="393"/>
      <c r="OJP58" s="395"/>
      <c r="OJQ58" s="364" t="s">
        <v>67</v>
      </c>
      <c r="OJR58" s="364"/>
      <c r="OJS58" s="364"/>
      <c r="OJT58" s="391"/>
      <c r="OJU58" s="391"/>
      <c r="OJV58" s="391"/>
      <c r="OJW58" s="391"/>
      <c r="OJX58" s="392"/>
      <c r="OJY58" s="346"/>
      <c r="OJZ58" s="391"/>
      <c r="OKA58" s="393"/>
      <c r="OKB58" s="394"/>
      <c r="OKC58" s="394"/>
      <c r="OKD58" s="393"/>
      <c r="OKE58" s="393"/>
      <c r="OKF58" s="395"/>
      <c r="OKG58" s="364" t="s">
        <v>67</v>
      </c>
      <c r="OKH58" s="364"/>
      <c r="OKI58" s="364"/>
      <c r="OKJ58" s="391"/>
      <c r="OKK58" s="391"/>
      <c r="OKL58" s="391"/>
      <c r="OKM58" s="391"/>
      <c r="OKN58" s="392"/>
      <c r="OKO58" s="346"/>
      <c r="OKP58" s="391"/>
      <c r="OKQ58" s="393"/>
      <c r="OKR58" s="394"/>
      <c r="OKS58" s="394"/>
      <c r="OKT58" s="393"/>
      <c r="OKU58" s="393"/>
      <c r="OKV58" s="395"/>
      <c r="OKW58" s="364" t="s">
        <v>67</v>
      </c>
      <c r="OKX58" s="364"/>
      <c r="OKY58" s="364"/>
      <c r="OKZ58" s="391"/>
      <c r="OLA58" s="391"/>
      <c r="OLB58" s="391"/>
      <c r="OLC58" s="391"/>
      <c r="OLD58" s="392"/>
      <c r="OLE58" s="346"/>
      <c r="OLF58" s="391"/>
      <c r="OLG58" s="393"/>
      <c r="OLH58" s="394"/>
      <c r="OLI58" s="394"/>
      <c r="OLJ58" s="393"/>
      <c r="OLK58" s="393"/>
      <c r="OLL58" s="395"/>
      <c r="OLM58" s="364" t="s">
        <v>67</v>
      </c>
      <c r="OLN58" s="364"/>
      <c r="OLO58" s="364"/>
      <c r="OLP58" s="391"/>
      <c r="OLQ58" s="391"/>
      <c r="OLR58" s="391"/>
      <c r="OLS58" s="391"/>
      <c r="OLT58" s="392"/>
      <c r="OLU58" s="346"/>
      <c r="OLV58" s="391"/>
      <c r="OLW58" s="393"/>
      <c r="OLX58" s="394"/>
      <c r="OLY58" s="394"/>
      <c r="OLZ58" s="393"/>
      <c r="OMA58" s="393"/>
      <c r="OMB58" s="395"/>
      <c r="OMC58" s="364" t="s">
        <v>67</v>
      </c>
      <c r="OMD58" s="364"/>
      <c r="OME58" s="364"/>
      <c r="OMF58" s="391"/>
      <c r="OMG58" s="391"/>
      <c r="OMH58" s="391"/>
      <c r="OMI58" s="391"/>
      <c r="OMJ58" s="392"/>
      <c r="OMK58" s="346"/>
      <c r="OML58" s="391"/>
      <c r="OMM58" s="393"/>
      <c r="OMN58" s="394"/>
      <c r="OMO58" s="394"/>
      <c r="OMP58" s="393"/>
      <c r="OMQ58" s="393"/>
      <c r="OMR58" s="395"/>
      <c r="OMS58" s="364" t="s">
        <v>67</v>
      </c>
      <c r="OMT58" s="364"/>
      <c r="OMU58" s="364"/>
      <c r="OMV58" s="391"/>
      <c r="OMW58" s="391"/>
      <c r="OMX58" s="391"/>
      <c r="OMY58" s="391"/>
      <c r="OMZ58" s="392"/>
      <c r="ONA58" s="346"/>
      <c r="ONB58" s="391"/>
      <c r="ONC58" s="393"/>
      <c r="OND58" s="394"/>
      <c r="ONE58" s="394"/>
      <c r="ONF58" s="393"/>
      <c r="ONG58" s="393"/>
      <c r="ONH58" s="395"/>
      <c r="ONI58" s="364" t="s">
        <v>67</v>
      </c>
      <c r="ONJ58" s="364"/>
      <c r="ONK58" s="364"/>
      <c r="ONL58" s="391"/>
      <c r="ONM58" s="391"/>
      <c r="ONN58" s="391"/>
      <c r="ONO58" s="391"/>
      <c r="ONP58" s="392"/>
      <c r="ONQ58" s="346"/>
      <c r="ONR58" s="391"/>
      <c r="ONS58" s="393"/>
      <c r="ONT58" s="394"/>
      <c r="ONU58" s="394"/>
      <c r="ONV58" s="393"/>
      <c r="ONW58" s="393"/>
      <c r="ONX58" s="395"/>
      <c r="ONY58" s="364" t="s">
        <v>67</v>
      </c>
      <c r="ONZ58" s="364"/>
      <c r="OOA58" s="364"/>
      <c r="OOB58" s="391"/>
      <c r="OOC58" s="391"/>
      <c r="OOD58" s="391"/>
      <c r="OOE58" s="391"/>
      <c r="OOF58" s="392"/>
      <c r="OOG58" s="346"/>
      <c r="OOH58" s="391"/>
      <c r="OOI58" s="393"/>
      <c r="OOJ58" s="394"/>
      <c r="OOK58" s="394"/>
      <c r="OOL58" s="393"/>
      <c r="OOM58" s="393"/>
      <c r="OON58" s="395"/>
      <c r="OOO58" s="364" t="s">
        <v>67</v>
      </c>
      <c r="OOP58" s="364"/>
      <c r="OOQ58" s="364"/>
      <c r="OOR58" s="391"/>
      <c r="OOS58" s="391"/>
      <c r="OOT58" s="391"/>
      <c r="OOU58" s="391"/>
      <c r="OOV58" s="392"/>
      <c r="OOW58" s="346"/>
      <c r="OOX58" s="391"/>
      <c r="OOY58" s="393"/>
      <c r="OOZ58" s="394"/>
      <c r="OPA58" s="394"/>
      <c r="OPB58" s="393"/>
      <c r="OPC58" s="393"/>
      <c r="OPD58" s="395"/>
      <c r="OPE58" s="364" t="s">
        <v>67</v>
      </c>
      <c r="OPF58" s="364"/>
      <c r="OPG58" s="364"/>
      <c r="OPH58" s="391"/>
      <c r="OPI58" s="391"/>
      <c r="OPJ58" s="391"/>
      <c r="OPK58" s="391"/>
      <c r="OPL58" s="392"/>
      <c r="OPM58" s="346"/>
      <c r="OPN58" s="391"/>
      <c r="OPO58" s="393"/>
      <c r="OPP58" s="394"/>
      <c r="OPQ58" s="394"/>
      <c r="OPR58" s="393"/>
      <c r="OPS58" s="393"/>
      <c r="OPT58" s="395"/>
      <c r="OPU58" s="364" t="s">
        <v>67</v>
      </c>
      <c r="OPV58" s="364"/>
      <c r="OPW58" s="364"/>
      <c r="OPX58" s="391"/>
      <c r="OPY58" s="391"/>
      <c r="OPZ58" s="391"/>
      <c r="OQA58" s="391"/>
      <c r="OQB58" s="392"/>
      <c r="OQC58" s="346"/>
      <c r="OQD58" s="391"/>
      <c r="OQE58" s="393"/>
      <c r="OQF58" s="394"/>
      <c r="OQG58" s="394"/>
      <c r="OQH58" s="393"/>
      <c r="OQI58" s="393"/>
      <c r="OQJ58" s="395"/>
      <c r="OQK58" s="364" t="s">
        <v>67</v>
      </c>
      <c r="OQL58" s="364"/>
      <c r="OQM58" s="364"/>
      <c r="OQN58" s="391"/>
      <c r="OQO58" s="391"/>
      <c r="OQP58" s="391"/>
      <c r="OQQ58" s="391"/>
      <c r="OQR58" s="392"/>
      <c r="OQS58" s="346"/>
      <c r="OQT58" s="391"/>
      <c r="OQU58" s="393"/>
      <c r="OQV58" s="394"/>
      <c r="OQW58" s="394"/>
      <c r="OQX58" s="393"/>
      <c r="OQY58" s="393"/>
      <c r="OQZ58" s="395"/>
      <c r="ORA58" s="364" t="s">
        <v>67</v>
      </c>
      <c r="ORB58" s="364"/>
      <c r="ORC58" s="364"/>
      <c r="ORD58" s="391"/>
      <c r="ORE58" s="391"/>
      <c r="ORF58" s="391"/>
      <c r="ORG58" s="391"/>
      <c r="ORH58" s="392"/>
      <c r="ORI58" s="346"/>
      <c r="ORJ58" s="391"/>
      <c r="ORK58" s="393"/>
      <c r="ORL58" s="394"/>
      <c r="ORM58" s="394"/>
      <c r="ORN58" s="393"/>
      <c r="ORO58" s="393"/>
      <c r="ORP58" s="395"/>
      <c r="ORQ58" s="364" t="s">
        <v>67</v>
      </c>
      <c r="ORR58" s="364"/>
      <c r="ORS58" s="364"/>
      <c r="ORT58" s="391"/>
      <c r="ORU58" s="391"/>
      <c r="ORV58" s="391"/>
      <c r="ORW58" s="391"/>
      <c r="ORX58" s="392"/>
      <c r="ORY58" s="346"/>
      <c r="ORZ58" s="391"/>
      <c r="OSA58" s="393"/>
      <c r="OSB58" s="394"/>
      <c r="OSC58" s="394"/>
      <c r="OSD58" s="393"/>
      <c r="OSE58" s="393"/>
      <c r="OSF58" s="395"/>
      <c r="OSG58" s="364" t="s">
        <v>67</v>
      </c>
      <c r="OSH58" s="364"/>
      <c r="OSI58" s="364"/>
      <c r="OSJ58" s="391"/>
      <c r="OSK58" s="391"/>
      <c r="OSL58" s="391"/>
      <c r="OSM58" s="391"/>
      <c r="OSN58" s="392"/>
      <c r="OSO58" s="346"/>
      <c r="OSP58" s="391"/>
      <c r="OSQ58" s="393"/>
      <c r="OSR58" s="394"/>
      <c r="OSS58" s="394"/>
      <c r="OST58" s="393"/>
      <c r="OSU58" s="393"/>
      <c r="OSV58" s="395"/>
      <c r="OSW58" s="364" t="s">
        <v>67</v>
      </c>
      <c r="OSX58" s="364"/>
      <c r="OSY58" s="364"/>
      <c r="OSZ58" s="391"/>
      <c r="OTA58" s="391"/>
      <c r="OTB58" s="391"/>
      <c r="OTC58" s="391"/>
      <c r="OTD58" s="392"/>
      <c r="OTE58" s="346"/>
      <c r="OTF58" s="391"/>
      <c r="OTG58" s="393"/>
      <c r="OTH58" s="394"/>
      <c r="OTI58" s="394"/>
      <c r="OTJ58" s="393"/>
      <c r="OTK58" s="393"/>
      <c r="OTL58" s="395"/>
      <c r="OTM58" s="364" t="s">
        <v>67</v>
      </c>
      <c r="OTN58" s="364"/>
      <c r="OTO58" s="364"/>
      <c r="OTP58" s="391"/>
      <c r="OTQ58" s="391"/>
      <c r="OTR58" s="391"/>
      <c r="OTS58" s="391"/>
      <c r="OTT58" s="392"/>
      <c r="OTU58" s="346"/>
      <c r="OTV58" s="391"/>
      <c r="OTW58" s="393"/>
      <c r="OTX58" s="394"/>
      <c r="OTY58" s="394"/>
      <c r="OTZ58" s="393"/>
      <c r="OUA58" s="393"/>
      <c r="OUB58" s="395"/>
      <c r="OUC58" s="364" t="s">
        <v>67</v>
      </c>
      <c r="OUD58" s="364"/>
      <c r="OUE58" s="364"/>
      <c r="OUF58" s="391"/>
      <c r="OUG58" s="391"/>
      <c r="OUH58" s="391"/>
      <c r="OUI58" s="391"/>
      <c r="OUJ58" s="392"/>
      <c r="OUK58" s="346"/>
      <c r="OUL58" s="391"/>
      <c r="OUM58" s="393"/>
      <c r="OUN58" s="394"/>
      <c r="OUO58" s="394"/>
      <c r="OUP58" s="393"/>
      <c r="OUQ58" s="393"/>
      <c r="OUR58" s="395"/>
      <c r="OUS58" s="364" t="s">
        <v>67</v>
      </c>
      <c r="OUT58" s="364"/>
      <c r="OUU58" s="364"/>
      <c r="OUV58" s="391"/>
      <c r="OUW58" s="391"/>
      <c r="OUX58" s="391"/>
      <c r="OUY58" s="391"/>
      <c r="OUZ58" s="392"/>
      <c r="OVA58" s="346"/>
      <c r="OVB58" s="391"/>
      <c r="OVC58" s="393"/>
      <c r="OVD58" s="394"/>
      <c r="OVE58" s="394"/>
      <c r="OVF58" s="393"/>
      <c r="OVG58" s="393"/>
      <c r="OVH58" s="395"/>
      <c r="OVI58" s="364" t="s">
        <v>67</v>
      </c>
      <c r="OVJ58" s="364"/>
      <c r="OVK58" s="364"/>
      <c r="OVL58" s="391"/>
      <c r="OVM58" s="391"/>
      <c r="OVN58" s="391"/>
      <c r="OVO58" s="391"/>
      <c r="OVP58" s="392"/>
      <c r="OVQ58" s="346"/>
      <c r="OVR58" s="391"/>
      <c r="OVS58" s="393"/>
      <c r="OVT58" s="394"/>
      <c r="OVU58" s="394"/>
      <c r="OVV58" s="393"/>
      <c r="OVW58" s="393"/>
      <c r="OVX58" s="395"/>
      <c r="OVY58" s="364" t="s">
        <v>67</v>
      </c>
      <c r="OVZ58" s="364"/>
      <c r="OWA58" s="364"/>
      <c r="OWB58" s="391"/>
      <c r="OWC58" s="391"/>
      <c r="OWD58" s="391"/>
      <c r="OWE58" s="391"/>
      <c r="OWF58" s="392"/>
      <c r="OWG58" s="346"/>
      <c r="OWH58" s="391"/>
      <c r="OWI58" s="393"/>
      <c r="OWJ58" s="394"/>
      <c r="OWK58" s="394"/>
      <c r="OWL58" s="393"/>
      <c r="OWM58" s="393"/>
      <c r="OWN58" s="395"/>
      <c r="OWO58" s="364" t="s">
        <v>67</v>
      </c>
      <c r="OWP58" s="364"/>
      <c r="OWQ58" s="364"/>
      <c r="OWR58" s="391"/>
      <c r="OWS58" s="391"/>
      <c r="OWT58" s="391"/>
      <c r="OWU58" s="391"/>
      <c r="OWV58" s="392"/>
      <c r="OWW58" s="346"/>
      <c r="OWX58" s="391"/>
      <c r="OWY58" s="393"/>
      <c r="OWZ58" s="394"/>
      <c r="OXA58" s="394"/>
      <c r="OXB58" s="393"/>
      <c r="OXC58" s="393"/>
      <c r="OXD58" s="395"/>
      <c r="OXE58" s="364" t="s">
        <v>67</v>
      </c>
      <c r="OXF58" s="364"/>
      <c r="OXG58" s="364"/>
      <c r="OXH58" s="391"/>
      <c r="OXI58" s="391"/>
      <c r="OXJ58" s="391"/>
      <c r="OXK58" s="391"/>
      <c r="OXL58" s="392"/>
      <c r="OXM58" s="346"/>
      <c r="OXN58" s="391"/>
      <c r="OXO58" s="393"/>
      <c r="OXP58" s="394"/>
      <c r="OXQ58" s="394"/>
      <c r="OXR58" s="393"/>
      <c r="OXS58" s="393"/>
      <c r="OXT58" s="395"/>
      <c r="OXU58" s="364" t="s">
        <v>67</v>
      </c>
      <c r="OXV58" s="364"/>
      <c r="OXW58" s="364"/>
      <c r="OXX58" s="391"/>
      <c r="OXY58" s="391"/>
      <c r="OXZ58" s="391"/>
      <c r="OYA58" s="391"/>
      <c r="OYB58" s="392"/>
      <c r="OYC58" s="346"/>
      <c r="OYD58" s="391"/>
      <c r="OYE58" s="393"/>
      <c r="OYF58" s="394"/>
      <c r="OYG58" s="394"/>
      <c r="OYH58" s="393"/>
      <c r="OYI58" s="393"/>
      <c r="OYJ58" s="395"/>
      <c r="OYK58" s="364" t="s">
        <v>67</v>
      </c>
      <c r="OYL58" s="364"/>
      <c r="OYM58" s="364"/>
      <c r="OYN58" s="391"/>
      <c r="OYO58" s="391"/>
      <c r="OYP58" s="391"/>
      <c r="OYQ58" s="391"/>
      <c r="OYR58" s="392"/>
      <c r="OYS58" s="346"/>
      <c r="OYT58" s="391"/>
      <c r="OYU58" s="393"/>
      <c r="OYV58" s="394"/>
      <c r="OYW58" s="394"/>
      <c r="OYX58" s="393"/>
      <c r="OYY58" s="393"/>
      <c r="OYZ58" s="395"/>
      <c r="OZA58" s="364" t="s">
        <v>67</v>
      </c>
      <c r="OZB58" s="364"/>
      <c r="OZC58" s="364"/>
      <c r="OZD58" s="391"/>
      <c r="OZE58" s="391"/>
      <c r="OZF58" s="391"/>
      <c r="OZG58" s="391"/>
      <c r="OZH58" s="392"/>
      <c r="OZI58" s="346"/>
      <c r="OZJ58" s="391"/>
      <c r="OZK58" s="393"/>
      <c r="OZL58" s="394"/>
      <c r="OZM58" s="394"/>
      <c r="OZN58" s="393"/>
      <c r="OZO58" s="393"/>
      <c r="OZP58" s="395"/>
      <c r="OZQ58" s="364" t="s">
        <v>67</v>
      </c>
      <c r="OZR58" s="364"/>
      <c r="OZS58" s="364"/>
      <c r="OZT58" s="391"/>
      <c r="OZU58" s="391"/>
      <c r="OZV58" s="391"/>
      <c r="OZW58" s="391"/>
      <c r="OZX58" s="392"/>
      <c r="OZY58" s="346"/>
      <c r="OZZ58" s="391"/>
      <c r="PAA58" s="393"/>
      <c r="PAB58" s="394"/>
      <c r="PAC58" s="394"/>
      <c r="PAD58" s="393"/>
      <c r="PAE58" s="393"/>
      <c r="PAF58" s="395"/>
      <c r="PAG58" s="364" t="s">
        <v>67</v>
      </c>
      <c r="PAH58" s="364"/>
      <c r="PAI58" s="364"/>
      <c r="PAJ58" s="391"/>
      <c r="PAK58" s="391"/>
      <c r="PAL58" s="391"/>
      <c r="PAM58" s="391"/>
      <c r="PAN58" s="392"/>
      <c r="PAO58" s="346"/>
      <c r="PAP58" s="391"/>
      <c r="PAQ58" s="393"/>
      <c r="PAR58" s="394"/>
      <c r="PAS58" s="394"/>
      <c r="PAT58" s="393"/>
      <c r="PAU58" s="393"/>
      <c r="PAV58" s="395"/>
      <c r="PAW58" s="364" t="s">
        <v>67</v>
      </c>
      <c r="PAX58" s="364"/>
      <c r="PAY58" s="364"/>
      <c r="PAZ58" s="391"/>
      <c r="PBA58" s="391"/>
      <c r="PBB58" s="391"/>
      <c r="PBC58" s="391"/>
      <c r="PBD58" s="392"/>
      <c r="PBE58" s="346"/>
      <c r="PBF58" s="391"/>
      <c r="PBG58" s="393"/>
      <c r="PBH58" s="394"/>
      <c r="PBI58" s="394"/>
      <c r="PBJ58" s="393"/>
      <c r="PBK58" s="393"/>
      <c r="PBL58" s="395"/>
      <c r="PBM58" s="364" t="s">
        <v>67</v>
      </c>
      <c r="PBN58" s="364"/>
      <c r="PBO58" s="364"/>
      <c r="PBP58" s="391"/>
      <c r="PBQ58" s="391"/>
      <c r="PBR58" s="391"/>
      <c r="PBS58" s="391"/>
      <c r="PBT58" s="392"/>
      <c r="PBU58" s="346"/>
      <c r="PBV58" s="391"/>
      <c r="PBW58" s="393"/>
      <c r="PBX58" s="394"/>
      <c r="PBY58" s="394"/>
      <c r="PBZ58" s="393"/>
      <c r="PCA58" s="393"/>
      <c r="PCB58" s="395"/>
      <c r="PCC58" s="364" t="s">
        <v>67</v>
      </c>
      <c r="PCD58" s="364"/>
      <c r="PCE58" s="364"/>
      <c r="PCF58" s="391"/>
      <c r="PCG58" s="391"/>
      <c r="PCH58" s="391"/>
      <c r="PCI58" s="391"/>
      <c r="PCJ58" s="392"/>
      <c r="PCK58" s="346"/>
      <c r="PCL58" s="391"/>
      <c r="PCM58" s="393"/>
      <c r="PCN58" s="394"/>
      <c r="PCO58" s="394"/>
      <c r="PCP58" s="393"/>
      <c r="PCQ58" s="393"/>
      <c r="PCR58" s="395"/>
      <c r="PCS58" s="364" t="s">
        <v>67</v>
      </c>
      <c r="PCT58" s="364"/>
      <c r="PCU58" s="364"/>
      <c r="PCV58" s="391"/>
      <c r="PCW58" s="391"/>
      <c r="PCX58" s="391"/>
      <c r="PCY58" s="391"/>
      <c r="PCZ58" s="392"/>
      <c r="PDA58" s="346"/>
      <c r="PDB58" s="391"/>
      <c r="PDC58" s="393"/>
      <c r="PDD58" s="394"/>
      <c r="PDE58" s="394"/>
      <c r="PDF58" s="393"/>
      <c r="PDG58" s="393"/>
      <c r="PDH58" s="395"/>
      <c r="PDI58" s="364" t="s">
        <v>67</v>
      </c>
      <c r="PDJ58" s="364"/>
      <c r="PDK58" s="364"/>
      <c r="PDL58" s="391"/>
      <c r="PDM58" s="391"/>
      <c r="PDN58" s="391"/>
      <c r="PDO58" s="391"/>
      <c r="PDP58" s="392"/>
      <c r="PDQ58" s="346"/>
      <c r="PDR58" s="391"/>
      <c r="PDS58" s="393"/>
      <c r="PDT58" s="394"/>
      <c r="PDU58" s="394"/>
      <c r="PDV58" s="393"/>
      <c r="PDW58" s="393"/>
      <c r="PDX58" s="395"/>
      <c r="PDY58" s="364" t="s">
        <v>67</v>
      </c>
      <c r="PDZ58" s="364"/>
      <c r="PEA58" s="364"/>
      <c r="PEB58" s="391"/>
      <c r="PEC58" s="391"/>
      <c r="PED58" s="391"/>
      <c r="PEE58" s="391"/>
      <c r="PEF58" s="392"/>
      <c r="PEG58" s="346"/>
      <c r="PEH58" s="391"/>
      <c r="PEI58" s="393"/>
      <c r="PEJ58" s="394"/>
      <c r="PEK58" s="394"/>
      <c r="PEL58" s="393"/>
      <c r="PEM58" s="393"/>
      <c r="PEN58" s="395"/>
      <c r="PEO58" s="364" t="s">
        <v>67</v>
      </c>
      <c r="PEP58" s="364"/>
      <c r="PEQ58" s="364"/>
      <c r="PER58" s="391"/>
      <c r="PES58" s="391"/>
      <c r="PET58" s="391"/>
      <c r="PEU58" s="391"/>
      <c r="PEV58" s="392"/>
      <c r="PEW58" s="346"/>
      <c r="PEX58" s="391"/>
      <c r="PEY58" s="393"/>
      <c r="PEZ58" s="394"/>
      <c r="PFA58" s="394"/>
      <c r="PFB58" s="393"/>
      <c r="PFC58" s="393"/>
      <c r="PFD58" s="395"/>
      <c r="PFE58" s="364" t="s">
        <v>67</v>
      </c>
      <c r="PFF58" s="364"/>
      <c r="PFG58" s="364"/>
      <c r="PFH58" s="391"/>
      <c r="PFI58" s="391"/>
      <c r="PFJ58" s="391"/>
      <c r="PFK58" s="391"/>
      <c r="PFL58" s="392"/>
      <c r="PFM58" s="346"/>
      <c r="PFN58" s="391"/>
      <c r="PFO58" s="393"/>
      <c r="PFP58" s="394"/>
      <c r="PFQ58" s="394"/>
      <c r="PFR58" s="393"/>
      <c r="PFS58" s="393"/>
      <c r="PFT58" s="395"/>
      <c r="PFU58" s="364" t="s">
        <v>67</v>
      </c>
      <c r="PFV58" s="364"/>
      <c r="PFW58" s="364"/>
      <c r="PFX58" s="391"/>
      <c r="PFY58" s="391"/>
      <c r="PFZ58" s="391"/>
      <c r="PGA58" s="391"/>
      <c r="PGB58" s="392"/>
      <c r="PGC58" s="346"/>
      <c r="PGD58" s="391"/>
      <c r="PGE58" s="393"/>
      <c r="PGF58" s="394"/>
      <c r="PGG58" s="394"/>
      <c r="PGH58" s="393"/>
      <c r="PGI58" s="393"/>
      <c r="PGJ58" s="395"/>
      <c r="PGK58" s="364" t="s">
        <v>67</v>
      </c>
      <c r="PGL58" s="364"/>
      <c r="PGM58" s="364"/>
      <c r="PGN58" s="391"/>
      <c r="PGO58" s="391"/>
      <c r="PGP58" s="391"/>
      <c r="PGQ58" s="391"/>
      <c r="PGR58" s="392"/>
      <c r="PGS58" s="346"/>
      <c r="PGT58" s="391"/>
      <c r="PGU58" s="393"/>
      <c r="PGV58" s="394"/>
      <c r="PGW58" s="394"/>
      <c r="PGX58" s="393"/>
      <c r="PGY58" s="393"/>
      <c r="PGZ58" s="395"/>
      <c r="PHA58" s="364" t="s">
        <v>67</v>
      </c>
      <c r="PHB58" s="364"/>
      <c r="PHC58" s="364"/>
      <c r="PHD58" s="391"/>
      <c r="PHE58" s="391"/>
      <c r="PHF58" s="391"/>
      <c r="PHG58" s="391"/>
      <c r="PHH58" s="392"/>
      <c r="PHI58" s="346"/>
      <c r="PHJ58" s="391"/>
      <c r="PHK58" s="393"/>
      <c r="PHL58" s="394"/>
      <c r="PHM58" s="394"/>
      <c r="PHN58" s="393"/>
      <c r="PHO58" s="393"/>
      <c r="PHP58" s="395"/>
      <c r="PHQ58" s="364" t="s">
        <v>67</v>
      </c>
      <c r="PHR58" s="364"/>
      <c r="PHS58" s="364"/>
      <c r="PHT58" s="391"/>
      <c r="PHU58" s="391"/>
      <c r="PHV58" s="391"/>
      <c r="PHW58" s="391"/>
      <c r="PHX58" s="392"/>
      <c r="PHY58" s="346"/>
      <c r="PHZ58" s="391"/>
      <c r="PIA58" s="393"/>
      <c r="PIB58" s="394"/>
      <c r="PIC58" s="394"/>
      <c r="PID58" s="393"/>
      <c r="PIE58" s="393"/>
      <c r="PIF58" s="395"/>
      <c r="PIG58" s="364" t="s">
        <v>67</v>
      </c>
      <c r="PIH58" s="364"/>
      <c r="PII58" s="364"/>
      <c r="PIJ58" s="391"/>
      <c r="PIK58" s="391"/>
      <c r="PIL58" s="391"/>
      <c r="PIM58" s="391"/>
      <c r="PIN58" s="392"/>
      <c r="PIO58" s="346"/>
      <c r="PIP58" s="391"/>
      <c r="PIQ58" s="393"/>
      <c r="PIR58" s="394"/>
      <c r="PIS58" s="394"/>
      <c r="PIT58" s="393"/>
      <c r="PIU58" s="393"/>
      <c r="PIV58" s="395"/>
      <c r="PIW58" s="364" t="s">
        <v>67</v>
      </c>
      <c r="PIX58" s="364"/>
      <c r="PIY58" s="364"/>
      <c r="PIZ58" s="391"/>
      <c r="PJA58" s="391"/>
      <c r="PJB58" s="391"/>
      <c r="PJC58" s="391"/>
      <c r="PJD58" s="392"/>
      <c r="PJE58" s="346"/>
      <c r="PJF58" s="391"/>
      <c r="PJG58" s="393"/>
      <c r="PJH58" s="394"/>
      <c r="PJI58" s="394"/>
      <c r="PJJ58" s="393"/>
      <c r="PJK58" s="393"/>
      <c r="PJL58" s="395"/>
      <c r="PJM58" s="364" t="s">
        <v>67</v>
      </c>
      <c r="PJN58" s="364"/>
      <c r="PJO58" s="364"/>
      <c r="PJP58" s="391"/>
      <c r="PJQ58" s="391"/>
      <c r="PJR58" s="391"/>
      <c r="PJS58" s="391"/>
      <c r="PJT58" s="392"/>
      <c r="PJU58" s="346"/>
      <c r="PJV58" s="391"/>
      <c r="PJW58" s="393"/>
      <c r="PJX58" s="394"/>
      <c r="PJY58" s="394"/>
      <c r="PJZ58" s="393"/>
      <c r="PKA58" s="393"/>
      <c r="PKB58" s="395"/>
      <c r="PKC58" s="364" t="s">
        <v>67</v>
      </c>
      <c r="PKD58" s="364"/>
      <c r="PKE58" s="364"/>
      <c r="PKF58" s="391"/>
      <c r="PKG58" s="391"/>
      <c r="PKH58" s="391"/>
      <c r="PKI58" s="391"/>
      <c r="PKJ58" s="392"/>
      <c r="PKK58" s="346"/>
      <c r="PKL58" s="391"/>
      <c r="PKM58" s="393"/>
      <c r="PKN58" s="394"/>
      <c r="PKO58" s="394"/>
      <c r="PKP58" s="393"/>
      <c r="PKQ58" s="393"/>
      <c r="PKR58" s="395"/>
      <c r="PKS58" s="364" t="s">
        <v>67</v>
      </c>
      <c r="PKT58" s="364"/>
      <c r="PKU58" s="364"/>
      <c r="PKV58" s="391"/>
      <c r="PKW58" s="391"/>
      <c r="PKX58" s="391"/>
      <c r="PKY58" s="391"/>
      <c r="PKZ58" s="392"/>
      <c r="PLA58" s="346"/>
      <c r="PLB58" s="391"/>
      <c r="PLC58" s="393"/>
      <c r="PLD58" s="394"/>
      <c r="PLE58" s="394"/>
      <c r="PLF58" s="393"/>
      <c r="PLG58" s="393"/>
      <c r="PLH58" s="395"/>
      <c r="PLI58" s="364" t="s">
        <v>67</v>
      </c>
      <c r="PLJ58" s="364"/>
      <c r="PLK58" s="364"/>
      <c r="PLL58" s="391"/>
      <c r="PLM58" s="391"/>
      <c r="PLN58" s="391"/>
      <c r="PLO58" s="391"/>
      <c r="PLP58" s="392"/>
      <c r="PLQ58" s="346"/>
      <c r="PLR58" s="391"/>
      <c r="PLS58" s="393"/>
      <c r="PLT58" s="394"/>
      <c r="PLU58" s="394"/>
      <c r="PLV58" s="393"/>
      <c r="PLW58" s="393"/>
      <c r="PLX58" s="395"/>
      <c r="PLY58" s="364" t="s">
        <v>67</v>
      </c>
      <c r="PLZ58" s="364"/>
      <c r="PMA58" s="364"/>
      <c r="PMB58" s="391"/>
      <c r="PMC58" s="391"/>
      <c r="PMD58" s="391"/>
      <c r="PME58" s="391"/>
      <c r="PMF58" s="392"/>
      <c r="PMG58" s="346"/>
      <c r="PMH58" s="391"/>
      <c r="PMI58" s="393"/>
      <c r="PMJ58" s="394"/>
      <c r="PMK58" s="394"/>
      <c r="PML58" s="393"/>
      <c r="PMM58" s="393"/>
      <c r="PMN58" s="395"/>
      <c r="PMO58" s="364" t="s">
        <v>67</v>
      </c>
      <c r="PMP58" s="364"/>
      <c r="PMQ58" s="364"/>
      <c r="PMR58" s="391"/>
      <c r="PMS58" s="391"/>
      <c r="PMT58" s="391"/>
      <c r="PMU58" s="391"/>
      <c r="PMV58" s="392"/>
      <c r="PMW58" s="346"/>
      <c r="PMX58" s="391"/>
      <c r="PMY58" s="393"/>
      <c r="PMZ58" s="394"/>
      <c r="PNA58" s="394"/>
      <c r="PNB58" s="393"/>
      <c r="PNC58" s="393"/>
      <c r="PND58" s="395"/>
      <c r="PNE58" s="364" t="s">
        <v>67</v>
      </c>
      <c r="PNF58" s="364"/>
      <c r="PNG58" s="364"/>
      <c r="PNH58" s="391"/>
      <c r="PNI58" s="391"/>
      <c r="PNJ58" s="391"/>
      <c r="PNK58" s="391"/>
      <c r="PNL58" s="392"/>
      <c r="PNM58" s="346"/>
      <c r="PNN58" s="391"/>
      <c r="PNO58" s="393"/>
      <c r="PNP58" s="394"/>
      <c r="PNQ58" s="394"/>
      <c r="PNR58" s="393"/>
      <c r="PNS58" s="393"/>
      <c r="PNT58" s="395"/>
      <c r="PNU58" s="364" t="s">
        <v>67</v>
      </c>
      <c r="PNV58" s="364"/>
      <c r="PNW58" s="364"/>
      <c r="PNX58" s="391"/>
      <c r="PNY58" s="391"/>
      <c r="PNZ58" s="391"/>
      <c r="POA58" s="391"/>
      <c r="POB58" s="392"/>
      <c r="POC58" s="346"/>
      <c r="POD58" s="391"/>
      <c r="POE58" s="393"/>
      <c r="POF58" s="394"/>
      <c r="POG58" s="394"/>
      <c r="POH58" s="393"/>
      <c r="POI58" s="393"/>
      <c r="POJ58" s="395"/>
      <c r="POK58" s="364" t="s">
        <v>67</v>
      </c>
      <c r="POL58" s="364"/>
      <c r="POM58" s="364"/>
      <c r="PON58" s="391"/>
      <c r="POO58" s="391"/>
      <c r="POP58" s="391"/>
      <c r="POQ58" s="391"/>
      <c r="POR58" s="392"/>
      <c r="POS58" s="346"/>
      <c r="POT58" s="391"/>
      <c r="POU58" s="393"/>
      <c r="POV58" s="394"/>
      <c r="POW58" s="394"/>
      <c r="POX58" s="393"/>
      <c r="POY58" s="393"/>
      <c r="POZ58" s="395"/>
      <c r="PPA58" s="364" t="s">
        <v>67</v>
      </c>
      <c r="PPB58" s="364"/>
      <c r="PPC58" s="364"/>
      <c r="PPD58" s="391"/>
      <c r="PPE58" s="391"/>
      <c r="PPF58" s="391"/>
      <c r="PPG58" s="391"/>
      <c r="PPH58" s="392"/>
      <c r="PPI58" s="346"/>
      <c r="PPJ58" s="391"/>
      <c r="PPK58" s="393"/>
      <c r="PPL58" s="394"/>
      <c r="PPM58" s="394"/>
      <c r="PPN58" s="393"/>
      <c r="PPO58" s="393"/>
      <c r="PPP58" s="395"/>
      <c r="PPQ58" s="364" t="s">
        <v>67</v>
      </c>
      <c r="PPR58" s="364"/>
      <c r="PPS58" s="364"/>
      <c r="PPT58" s="391"/>
      <c r="PPU58" s="391"/>
      <c r="PPV58" s="391"/>
      <c r="PPW58" s="391"/>
      <c r="PPX58" s="392"/>
      <c r="PPY58" s="346"/>
      <c r="PPZ58" s="391"/>
      <c r="PQA58" s="393"/>
      <c r="PQB58" s="394"/>
      <c r="PQC58" s="394"/>
      <c r="PQD58" s="393"/>
      <c r="PQE58" s="393"/>
      <c r="PQF58" s="395"/>
      <c r="PQG58" s="364" t="s">
        <v>67</v>
      </c>
      <c r="PQH58" s="364"/>
      <c r="PQI58" s="364"/>
      <c r="PQJ58" s="391"/>
      <c r="PQK58" s="391"/>
      <c r="PQL58" s="391"/>
      <c r="PQM58" s="391"/>
      <c r="PQN58" s="392"/>
      <c r="PQO58" s="346"/>
      <c r="PQP58" s="391"/>
      <c r="PQQ58" s="393"/>
      <c r="PQR58" s="394"/>
      <c r="PQS58" s="394"/>
      <c r="PQT58" s="393"/>
      <c r="PQU58" s="393"/>
      <c r="PQV58" s="395"/>
      <c r="PQW58" s="364" t="s">
        <v>67</v>
      </c>
      <c r="PQX58" s="364"/>
      <c r="PQY58" s="364"/>
      <c r="PQZ58" s="391"/>
      <c r="PRA58" s="391"/>
      <c r="PRB58" s="391"/>
      <c r="PRC58" s="391"/>
      <c r="PRD58" s="392"/>
      <c r="PRE58" s="346"/>
      <c r="PRF58" s="391"/>
      <c r="PRG58" s="393"/>
      <c r="PRH58" s="394"/>
      <c r="PRI58" s="394"/>
      <c r="PRJ58" s="393"/>
      <c r="PRK58" s="393"/>
      <c r="PRL58" s="395"/>
      <c r="PRM58" s="364" t="s">
        <v>67</v>
      </c>
      <c r="PRN58" s="364"/>
      <c r="PRO58" s="364"/>
      <c r="PRP58" s="391"/>
      <c r="PRQ58" s="391"/>
      <c r="PRR58" s="391"/>
      <c r="PRS58" s="391"/>
      <c r="PRT58" s="392"/>
      <c r="PRU58" s="346"/>
      <c r="PRV58" s="391"/>
      <c r="PRW58" s="393"/>
      <c r="PRX58" s="394"/>
      <c r="PRY58" s="394"/>
      <c r="PRZ58" s="393"/>
      <c r="PSA58" s="393"/>
      <c r="PSB58" s="395"/>
      <c r="PSC58" s="364" t="s">
        <v>67</v>
      </c>
      <c r="PSD58" s="364"/>
      <c r="PSE58" s="364"/>
      <c r="PSF58" s="391"/>
      <c r="PSG58" s="391"/>
      <c r="PSH58" s="391"/>
      <c r="PSI58" s="391"/>
      <c r="PSJ58" s="392"/>
      <c r="PSK58" s="346"/>
      <c r="PSL58" s="391"/>
      <c r="PSM58" s="393"/>
      <c r="PSN58" s="394"/>
      <c r="PSO58" s="394"/>
      <c r="PSP58" s="393"/>
      <c r="PSQ58" s="393"/>
      <c r="PSR58" s="395"/>
      <c r="PSS58" s="364" t="s">
        <v>67</v>
      </c>
      <c r="PST58" s="364"/>
      <c r="PSU58" s="364"/>
      <c r="PSV58" s="391"/>
      <c r="PSW58" s="391"/>
      <c r="PSX58" s="391"/>
      <c r="PSY58" s="391"/>
      <c r="PSZ58" s="392"/>
      <c r="PTA58" s="346"/>
      <c r="PTB58" s="391"/>
      <c r="PTC58" s="393"/>
      <c r="PTD58" s="394"/>
      <c r="PTE58" s="394"/>
      <c r="PTF58" s="393"/>
      <c r="PTG58" s="393"/>
      <c r="PTH58" s="395"/>
      <c r="PTI58" s="364" t="s">
        <v>67</v>
      </c>
      <c r="PTJ58" s="364"/>
      <c r="PTK58" s="364"/>
      <c r="PTL58" s="391"/>
      <c r="PTM58" s="391"/>
      <c r="PTN58" s="391"/>
      <c r="PTO58" s="391"/>
      <c r="PTP58" s="392"/>
      <c r="PTQ58" s="346"/>
      <c r="PTR58" s="391"/>
      <c r="PTS58" s="393"/>
      <c r="PTT58" s="394"/>
      <c r="PTU58" s="394"/>
      <c r="PTV58" s="393"/>
      <c r="PTW58" s="393"/>
      <c r="PTX58" s="395"/>
      <c r="PTY58" s="364" t="s">
        <v>67</v>
      </c>
      <c r="PTZ58" s="364"/>
      <c r="PUA58" s="364"/>
      <c r="PUB58" s="391"/>
      <c r="PUC58" s="391"/>
      <c r="PUD58" s="391"/>
      <c r="PUE58" s="391"/>
      <c r="PUF58" s="392"/>
      <c r="PUG58" s="346"/>
      <c r="PUH58" s="391"/>
      <c r="PUI58" s="393"/>
      <c r="PUJ58" s="394"/>
      <c r="PUK58" s="394"/>
      <c r="PUL58" s="393"/>
      <c r="PUM58" s="393"/>
      <c r="PUN58" s="395"/>
      <c r="PUO58" s="364" t="s">
        <v>67</v>
      </c>
      <c r="PUP58" s="364"/>
      <c r="PUQ58" s="364"/>
      <c r="PUR58" s="391"/>
      <c r="PUS58" s="391"/>
      <c r="PUT58" s="391"/>
      <c r="PUU58" s="391"/>
      <c r="PUV58" s="392"/>
      <c r="PUW58" s="346"/>
      <c r="PUX58" s="391"/>
      <c r="PUY58" s="393"/>
      <c r="PUZ58" s="394"/>
      <c r="PVA58" s="394"/>
      <c r="PVB58" s="393"/>
      <c r="PVC58" s="393"/>
      <c r="PVD58" s="395"/>
      <c r="PVE58" s="364" t="s">
        <v>67</v>
      </c>
      <c r="PVF58" s="364"/>
      <c r="PVG58" s="364"/>
      <c r="PVH58" s="391"/>
      <c r="PVI58" s="391"/>
      <c r="PVJ58" s="391"/>
      <c r="PVK58" s="391"/>
      <c r="PVL58" s="392"/>
      <c r="PVM58" s="346"/>
      <c r="PVN58" s="391"/>
      <c r="PVO58" s="393"/>
      <c r="PVP58" s="394"/>
      <c r="PVQ58" s="394"/>
      <c r="PVR58" s="393"/>
      <c r="PVS58" s="393"/>
      <c r="PVT58" s="395"/>
      <c r="PVU58" s="364" t="s">
        <v>67</v>
      </c>
      <c r="PVV58" s="364"/>
      <c r="PVW58" s="364"/>
      <c r="PVX58" s="391"/>
      <c r="PVY58" s="391"/>
      <c r="PVZ58" s="391"/>
      <c r="PWA58" s="391"/>
      <c r="PWB58" s="392"/>
      <c r="PWC58" s="346"/>
      <c r="PWD58" s="391"/>
      <c r="PWE58" s="393"/>
      <c r="PWF58" s="394"/>
      <c r="PWG58" s="394"/>
      <c r="PWH58" s="393"/>
      <c r="PWI58" s="393"/>
      <c r="PWJ58" s="395"/>
      <c r="PWK58" s="364" t="s">
        <v>67</v>
      </c>
      <c r="PWL58" s="364"/>
      <c r="PWM58" s="364"/>
      <c r="PWN58" s="391"/>
      <c r="PWO58" s="391"/>
      <c r="PWP58" s="391"/>
      <c r="PWQ58" s="391"/>
      <c r="PWR58" s="392"/>
      <c r="PWS58" s="346"/>
      <c r="PWT58" s="391"/>
      <c r="PWU58" s="393"/>
      <c r="PWV58" s="394"/>
      <c r="PWW58" s="394"/>
      <c r="PWX58" s="393"/>
      <c r="PWY58" s="393"/>
      <c r="PWZ58" s="395"/>
      <c r="PXA58" s="364" t="s">
        <v>67</v>
      </c>
      <c r="PXB58" s="364"/>
      <c r="PXC58" s="364"/>
      <c r="PXD58" s="391"/>
      <c r="PXE58" s="391"/>
      <c r="PXF58" s="391"/>
      <c r="PXG58" s="391"/>
      <c r="PXH58" s="392"/>
      <c r="PXI58" s="346"/>
      <c r="PXJ58" s="391"/>
      <c r="PXK58" s="393"/>
      <c r="PXL58" s="394"/>
      <c r="PXM58" s="394"/>
      <c r="PXN58" s="393"/>
      <c r="PXO58" s="393"/>
      <c r="PXP58" s="395"/>
      <c r="PXQ58" s="364" t="s">
        <v>67</v>
      </c>
      <c r="PXR58" s="364"/>
      <c r="PXS58" s="364"/>
      <c r="PXT58" s="391"/>
      <c r="PXU58" s="391"/>
      <c r="PXV58" s="391"/>
      <c r="PXW58" s="391"/>
      <c r="PXX58" s="392"/>
      <c r="PXY58" s="346"/>
      <c r="PXZ58" s="391"/>
      <c r="PYA58" s="393"/>
      <c r="PYB58" s="394"/>
      <c r="PYC58" s="394"/>
      <c r="PYD58" s="393"/>
      <c r="PYE58" s="393"/>
      <c r="PYF58" s="395"/>
      <c r="PYG58" s="364" t="s">
        <v>67</v>
      </c>
      <c r="PYH58" s="364"/>
      <c r="PYI58" s="364"/>
      <c r="PYJ58" s="391"/>
      <c r="PYK58" s="391"/>
      <c r="PYL58" s="391"/>
      <c r="PYM58" s="391"/>
      <c r="PYN58" s="392"/>
      <c r="PYO58" s="346"/>
      <c r="PYP58" s="391"/>
      <c r="PYQ58" s="393"/>
      <c r="PYR58" s="394"/>
      <c r="PYS58" s="394"/>
      <c r="PYT58" s="393"/>
      <c r="PYU58" s="393"/>
      <c r="PYV58" s="395"/>
      <c r="PYW58" s="364" t="s">
        <v>67</v>
      </c>
      <c r="PYX58" s="364"/>
      <c r="PYY58" s="364"/>
      <c r="PYZ58" s="391"/>
      <c r="PZA58" s="391"/>
      <c r="PZB58" s="391"/>
      <c r="PZC58" s="391"/>
      <c r="PZD58" s="392"/>
      <c r="PZE58" s="346"/>
      <c r="PZF58" s="391"/>
      <c r="PZG58" s="393"/>
      <c r="PZH58" s="394"/>
      <c r="PZI58" s="394"/>
      <c r="PZJ58" s="393"/>
      <c r="PZK58" s="393"/>
      <c r="PZL58" s="395"/>
      <c r="PZM58" s="364" t="s">
        <v>67</v>
      </c>
      <c r="PZN58" s="364"/>
      <c r="PZO58" s="364"/>
      <c r="PZP58" s="391"/>
      <c r="PZQ58" s="391"/>
      <c r="PZR58" s="391"/>
      <c r="PZS58" s="391"/>
      <c r="PZT58" s="392"/>
      <c r="PZU58" s="346"/>
      <c r="PZV58" s="391"/>
      <c r="PZW58" s="393"/>
      <c r="PZX58" s="394"/>
      <c r="PZY58" s="394"/>
      <c r="PZZ58" s="393"/>
      <c r="QAA58" s="393"/>
      <c r="QAB58" s="395"/>
      <c r="QAC58" s="364" t="s">
        <v>67</v>
      </c>
      <c r="QAD58" s="364"/>
      <c r="QAE58" s="364"/>
      <c r="QAF58" s="391"/>
      <c r="QAG58" s="391"/>
      <c r="QAH58" s="391"/>
      <c r="QAI58" s="391"/>
      <c r="QAJ58" s="392"/>
      <c r="QAK58" s="346"/>
      <c r="QAL58" s="391"/>
      <c r="QAM58" s="393"/>
      <c r="QAN58" s="394"/>
      <c r="QAO58" s="394"/>
      <c r="QAP58" s="393"/>
      <c r="QAQ58" s="393"/>
      <c r="QAR58" s="395"/>
      <c r="QAS58" s="364" t="s">
        <v>67</v>
      </c>
      <c r="QAT58" s="364"/>
      <c r="QAU58" s="364"/>
      <c r="QAV58" s="391"/>
      <c r="QAW58" s="391"/>
      <c r="QAX58" s="391"/>
      <c r="QAY58" s="391"/>
      <c r="QAZ58" s="392"/>
      <c r="QBA58" s="346"/>
      <c r="QBB58" s="391"/>
      <c r="QBC58" s="393"/>
      <c r="QBD58" s="394"/>
      <c r="QBE58" s="394"/>
      <c r="QBF58" s="393"/>
      <c r="QBG58" s="393"/>
      <c r="QBH58" s="395"/>
      <c r="QBI58" s="364" t="s">
        <v>67</v>
      </c>
      <c r="QBJ58" s="364"/>
      <c r="QBK58" s="364"/>
      <c r="QBL58" s="391"/>
      <c r="QBM58" s="391"/>
      <c r="QBN58" s="391"/>
      <c r="QBO58" s="391"/>
      <c r="QBP58" s="392"/>
      <c r="QBQ58" s="346"/>
      <c r="QBR58" s="391"/>
      <c r="QBS58" s="393"/>
      <c r="QBT58" s="394"/>
      <c r="QBU58" s="394"/>
      <c r="QBV58" s="393"/>
      <c r="QBW58" s="393"/>
      <c r="QBX58" s="395"/>
      <c r="QBY58" s="364" t="s">
        <v>67</v>
      </c>
      <c r="QBZ58" s="364"/>
      <c r="QCA58" s="364"/>
      <c r="QCB58" s="391"/>
      <c r="QCC58" s="391"/>
      <c r="QCD58" s="391"/>
      <c r="QCE58" s="391"/>
      <c r="QCF58" s="392"/>
      <c r="QCG58" s="346"/>
      <c r="QCH58" s="391"/>
      <c r="QCI58" s="393"/>
      <c r="QCJ58" s="394"/>
      <c r="QCK58" s="394"/>
      <c r="QCL58" s="393"/>
      <c r="QCM58" s="393"/>
      <c r="QCN58" s="395"/>
      <c r="QCO58" s="364" t="s">
        <v>67</v>
      </c>
      <c r="QCP58" s="364"/>
      <c r="QCQ58" s="364"/>
      <c r="QCR58" s="391"/>
      <c r="QCS58" s="391"/>
      <c r="QCT58" s="391"/>
      <c r="QCU58" s="391"/>
      <c r="QCV58" s="392"/>
      <c r="QCW58" s="346"/>
      <c r="QCX58" s="391"/>
      <c r="QCY58" s="393"/>
      <c r="QCZ58" s="394"/>
      <c r="QDA58" s="394"/>
      <c r="QDB58" s="393"/>
      <c r="QDC58" s="393"/>
      <c r="QDD58" s="395"/>
      <c r="QDE58" s="364" t="s">
        <v>67</v>
      </c>
      <c r="QDF58" s="364"/>
      <c r="QDG58" s="364"/>
      <c r="QDH58" s="391"/>
      <c r="QDI58" s="391"/>
      <c r="QDJ58" s="391"/>
      <c r="QDK58" s="391"/>
      <c r="QDL58" s="392"/>
      <c r="QDM58" s="346"/>
      <c r="QDN58" s="391"/>
      <c r="QDO58" s="393"/>
      <c r="QDP58" s="394"/>
      <c r="QDQ58" s="394"/>
      <c r="QDR58" s="393"/>
      <c r="QDS58" s="393"/>
      <c r="QDT58" s="395"/>
      <c r="QDU58" s="364" t="s">
        <v>67</v>
      </c>
      <c r="QDV58" s="364"/>
      <c r="QDW58" s="364"/>
      <c r="QDX58" s="391"/>
      <c r="QDY58" s="391"/>
      <c r="QDZ58" s="391"/>
      <c r="QEA58" s="391"/>
      <c r="QEB58" s="392"/>
      <c r="QEC58" s="346"/>
      <c r="QED58" s="391"/>
      <c r="QEE58" s="393"/>
      <c r="QEF58" s="394"/>
      <c r="QEG58" s="394"/>
      <c r="QEH58" s="393"/>
      <c r="QEI58" s="393"/>
      <c r="QEJ58" s="395"/>
      <c r="QEK58" s="364" t="s">
        <v>67</v>
      </c>
      <c r="QEL58" s="364"/>
      <c r="QEM58" s="364"/>
      <c r="QEN58" s="391"/>
      <c r="QEO58" s="391"/>
      <c r="QEP58" s="391"/>
      <c r="QEQ58" s="391"/>
      <c r="QER58" s="392"/>
      <c r="QES58" s="346"/>
      <c r="QET58" s="391"/>
      <c r="QEU58" s="393"/>
      <c r="QEV58" s="394"/>
      <c r="QEW58" s="394"/>
      <c r="QEX58" s="393"/>
      <c r="QEY58" s="393"/>
      <c r="QEZ58" s="395"/>
      <c r="QFA58" s="364" t="s">
        <v>67</v>
      </c>
      <c r="QFB58" s="364"/>
      <c r="QFC58" s="364"/>
      <c r="QFD58" s="391"/>
      <c r="QFE58" s="391"/>
      <c r="QFF58" s="391"/>
      <c r="QFG58" s="391"/>
      <c r="QFH58" s="392"/>
      <c r="QFI58" s="346"/>
      <c r="QFJ58" s="391"/>
      <c r="QFK58" s="393"/>
      <c r="QFL58" s="394"/>
      <c r="QFM58" s="394"/>
      <c r="QFN58" s="393"/>
      <c r="QFO58" s="393"/>
      <c r="QFP58" s="395"/>
      <c r="QFQ58" s="364" t="s">
        <v>67</v>
      </c>
      <c r="QFR58" s="364"/>
      <c r="QFS58" s="364"/>
      <c r="QFT58" s="391"/>
      <c r="QFU58" s="391"/>
      <c r="QFV58" s="391"/>
      <c r="QFW58" s="391"/>
      <c r="QFX58" s="392"/>
      <c r="QFY58" s="346"/>
      <c r="QFZ58" s="391"/>
      <c r="QGA58" s="393"/>
      <c r="QGB58" s="394"/>
      <c r="QGC58" s="394"/>
      <c r="QGD58" s="393"/>
      <c r="QGE58" s="393"/>
      <c r="QGF58" s="395"/>
      <c r="QGG58" s="364" t="s">
        <v>67</v>
      </c>
      <c r="QGH58" s="364"/>
      <c r="QGI58" s="364"/>
      <c r="QGJ58" s="391"/>
      <c r="QGK58" s="391"/>
      <c r="QGL58" s="391"/>
      <c r="QGM58" s="391"/>
      <c r="QGN58" s="392"/>
      <c r="QGO58" s="346"/>
      <c r="QGP58" s="391"/>
      <c r="QGQ58" s="393"/>
      <c r="QGR58" s="394"/>
      <c r="QGS58" s="394"/>
      <c r="QGT58" s="393"/>
      <c r="QGU58" s="393"/>
      <c r="QGV58" s="395"/>
      <c r="QGW58" s="364" t="s">
        <v>67</v>
      </c>
      <c r="QGX58" s="364"/>
      <c r="QGY58" s="364"/>
      <c r="QGZ58" s="391"/>
      <c r="QHA58" s="391"/>
      <c r="QHB58" s="391"/>
      <c r="QHC58" s="391"/>
      <c r="QHD58" s="392"/>
      <c r="QHE58" s="346"/>
      <c r="QHF58" s="391"/>
      <c r="QHG58" s="393"/>
      <c r="QHH58" s="394"/>
      <c r="QHI58" s="394"/>
      <c r="QHJ58" s="393"/>
      <c r="QHK58" s="393"/>
      <c r="QHL58" s="395"/>
      <c r="QHM58" s="364" t="s">
        <v>67</v>
      </c>
      <c r="QHN58" s="364"/>
      <c r="QHO58" s="364"/>
      <c r="QHP58" s="391"/>
      <c r="QHQ58" s="391"/>
      <c r="QHR58" s="391"/>
      <c r="QHS58" s="391"/>
      <c r="QHT58" s="392"/>
      <c r="QHU58" s="346"/>
      <c r="QHV58" s="391"/>
      <c r="QHW58" s="393"/>
      <c r="QHX58" s="394"/>
      <c r="QHY58" s="394"/>
      <c r="QHZ58" s="393"/>
      <c r="QIA58" s="393"/>
      <c r="QIB58" s="395"/>
      <c r="QIC58" s="364" t="s">
        <v>67</v>
      </c>
      <c r="QID58" s="364"/>
      <c r="QIE58" s="364"/>
      <c r="QIF58" s="391"/>
      <c r="QIG58" s="391"/>
      <c r="QIH58" s="391"/>
      <c r="QII58" s="391"/>
      <c r="QIJ58" s="392"/>
      <c r="QIK58" s="346"/>
      <c r="QIL58" s="391"/>
      <c r="QIM58" s="393"/>
      <c r="QIN58" s="394"/>
      <c r="QIO58" s="394"/>
      <c r="QIP58" s="393"/>
      <c r="QIQ58" s="393"/>
      <c r="QIR58" s="395"/>
      <c r="QIS58" s="364" t="s">
        <v>67</v>
      </c>
      <c r="QIT58" s="364"/>
      <c r="QIU58" s="364"/>
      <c r="QIV58" s="391"/>
      <c r="QIW58" s="391"/>
      <c r="QIX58" s="391"/>
      <c r="QIY58" s="391"/>
      <c r="QIZ58" s="392"/>
      <c r="QJA58" s="346"/>
      <c r="QJB58" s="391"/>
      <c r="QJC58" s="393"/>
      <c r="QJD58" s="394"/>
      <c r="QJE58" s="394"/>
      <c r="QJF58" s="393"/>
      <c r="QJG58" s="393"/>
      <c r="QJH58" s="395"/>
      <c r="QJI58" s="364" t="s">
        <v>67</v>
      </c>
      <c r="QJJ58" s="364"/>
      <c r="QJK58" s="364"/>
      <c r="QJL58" s="391"/>
      <c r="QJM58" s="391"/>
      <c r="QJN58" s="391"/>
      <c r="QJO58" s="391"/>
      <c r="QJP58" s="392"/>
      <c r="QJQ58" s="346"/>
      <c r="QJR58" s="391"/>
      <c r="QJS58" s="393"/>
      <c r="QJT58" s="394"/>
      <c r="QJU58" s="394"/>
      <c r="QJV58" s="393"/>
      <c r="QJW58" s="393"/>
      <c r="QJX58" s="395"/>
      <c r="QJY58" s="364" t="s">
        <v>67</v>
      </c>
      <c r="QJZ58" s="364"/>
      <c r="QKA58" s="364"/>
      <c r="QKB58" s="391"/>
      <c r="QKC58" s="391"/>
      <c r="QKD58" s="391"/>
      <c r="QKE58" s="391"/>
      <c r="QKF58" s="392"/>
      <c r="QKG58" s="346"/>
      <c r="QKH58" s="391"/>
      <c r="QKI58" s="393"/>
      <c r="QKJ58" s="394"/>
      <c r="QKK58" s="394"/>
      <c r="QKL58" s="393"/>
      <c r="QKM58" s="393"/>
      <c r="QKN58" s="395"/>
      <c r="QKO58" s="364" t="s">
        <v>67</v>
      </c>
      <c r="QKP58" s="364"/>
      <c r="QKQ58" s="364"/>
      <c r="QKR58" s="391"/>
      <c r="QKS58" s="391"/>
      <c r="QKT58" s="391"/>
      <c r="QKU58" s="391"/>
      <c r="QKV58" s="392"/>
      <c r="QKW58" s="346"/>
      <c r="QKX58" s="391"/>
      <c r="QKY58" s="393"/>
      <c r="QKZ58" s="394"/>
      <c r="QLA58" s="394"/>
      <c r="QLB58" s="393"/>
      <c r="QLC58" s="393"/>
      <c r="QLD58" s="395"/>
      <c r="QLE58" s="364" t="s">
        <v>67</v>
      </c>
      <c r="QLF58" s="364"/>
      <c r="QLG58" s="364"/>
      <c r="QLH58" s="391"/>
      <c r="QLI58" s="391"/>
      <c r="QLJ58" s="391"/>
      <c r="QLK58" s="391"/>
      <c r="QLL58" s="392"/>
      <c r="QLM58" s="346"/>
      <c r="QLN58" s="391"/>
      <c r="QLO58" s="393"/>
      <c r="QLP58" s="394"/>
      <c r="QLQ58" s="394"/>
      <c r="QLR58" s="393"/>
      <c r="QLS58" s="393"/>
      <c r="QLT58" s="395"/>
      <c r="QLU58" s="364" t="s">
        <v>67</v>
      </c>
      <c r="QLV58" s="364"/>
      <c r="QLW58" s="364"/>
      <c r="QLX58" s="391"/>
      <c r="QLY58" s="391"/>
      <c r="QLZ58" s="391"/>
      <c r="QMA58" s="391"/>
      <c r="QMB58" s="392"/>
      <c r="QMC58" s="346"/>
      <c r="QMD58" s="391"/>
      <c r="QME58" s="393"/>
      <c r="QMF58" s="394"/>
      <c r="QMG58" s="394"/>
      <c r="QMH58" s="393"/>
      <c r="QMI58" s="393"/>
      <c r="QMJ58" s="395"/>
      <c r="QMK58" s="364" t="s">
        <v>67</v>
      </c>
      <c r="QML58" s="364"/>
      <c r="QMM58" s="364"/>
      <c r="QMN58" s="391"/>
      <c r="QMO58" s="391"/>
      <c r="QMP58" s="391"/>
      <c r="QMQ58" s="391"/>
      <c r="QMR58" s="392"/>
      <c r="QMS58" s="346"/>
      <c r="QMT58" s="391"/>
      <c r="QMU58" s="393"/>
      <c r="QMV58" s="394"/>
      <c r="QMW58" s="394"/>
      <c r="QMX58" s="393"/>
      <c r="QMY58" s="393"/>
      <c r="QMZ58" s="395"/>
      <c r="QNA58" s="364" t="s">
        <v>67</v>
      </c>
      <c r="QNB58" s="364"/>
      <c r="QNC58" s="364"/>
      <c r="QND58" s="391"/>
      <c r="QNE58" s="391"/>
      <c r="QNF58" s="391"/>
      <c r="QNG58" s="391"/>
      <c r="QNH58" s="392"/>
      <c r="QNI58" s="346"/>
      <c r="QNJ58" s="391"/>
      <c r="QNK58" s="393"/>
      <c r="QNL58" s="394"/>
      <c r="QNM58" s="394"/>
      <c r="QNN58" s="393"/>
      <c r="QNO58" s="393"/>
      <c r="QNP58" s="395"/>
      <c r="QNQ58" s="364" t="s">
        <v>67</v>
      </c>
      <c r="QNR58" s="364"/>
      <c r="QNS58" s="364"/>
      <c r="QNT58" s="391"/>
      <c r="QNU58" s="391"/>
      <c r="QNV58" s="391"/>
      <c r="QNW58" s="391"/>
      <c r="QNX58" s="392"/>
      <c r="QNY58" s="346"/>
      <c r="QNZ58" s="391"/>
      <c r="QOA58" s="393"/>
      <c r="QOB58" s="394"/>
      <c r="QOC58" s="394"/>
      <c r="QOD58" s="393"/>
      <c r="QOE58" s="393"/>
      <c r="QOF58" s="395"/>
      <c r="QOG58" s="364" t="s">
        <v>67</v>
      </c>
      <c r="QOH58" s="364"/>
      <c r="QOI58" s="364"/>
      <c r="QOJ58" s="391"/>
      <c r="QOK58" s="391"/>
      <c r="QOL58" s="391"/>
      <c r="QOM58" s="391"/>
      <c r="QON58" s="392"/>
      <c r="QOO58" s="346"/>
      <c r="QOP58" s="391"/>
      <c r="QOQ58" s="393"/>
      <c r="QOR58" s="394"/>
      <c r="QOS58" s="394"/>
      <c r="QOT58" s="393"/>
      <c r="QOU58" s="393"/>
      <c r="QOV58" s="395"/>
      <c r="QOW58" s="364" t="s">
        <v>67</v>
      </c>
      <c r="QOX58" s="364"/>
      <c r="QOY58" s="364"/>
      <c r="QOZ58" s="391"/>
      <c r="QPA58" s="391"/>
      <c r="QPB58" s="391"/>
      <c r="QPC58" s="391"/>
      <c r="QPD58" s="392"/>
      <c r="QPE58" s="346"/>
      <c r="QPF58" s="391"/>
      <c r="QPG58" s="393"/>
      <c r="QPH58" s="394"/>
      <c r="QPI58" s="394"/>
      <c r="QPJ58" s="393"/>
      <c r="QPK58" s="393"/>
      <c r="QPL58" s="395"/>
      <c r="QPM58" s="364" t="s">
        <v>67</v>
      </c>
      <c r="QPN58" s="364"/>
      <c r="QPO58" s="364"/>
      <c r="QPP58" s="391"/>
      <c r="QPQ58" s="391"/>
      <c r="QPR58" s="391"/>
      <c r="QPS58" s="391"/>
      <c r="QPT58" s="392"/>
      <c r="QPU58" s="346"/>
      <c r="QPV58" s="391"/>
      <c r="QPW58" s="393"/>
      <c r="QPX58" s="394"/>
      <c r="QPY58" s="394"/>
      <c r="QPZ58" s="393"/>
      <c r="QQA58" s="393"/>
      <c r="QQB58" s="395"/>
      <c r="QQC58" s="364" t="s">
        <v>67</v>
      </c>
      <c r="QQD58" s="364"/>
      <c r="QQE58" s="364"/>
      <c r="QQF58" s="391"/>
      <c r="QQG58" s="391"/>
      <c r="QQH58" s="391"/>
      <c r="QQI58" s="391"/>
      <c r="QQJ58" s="392"/>
      <c r="QQK58" s="346"/>
      <c r="QQL58" s="391"/>
      <c r="QQM58" s="393"/>
      <c r="QQN58" s="394"/>
      <c r="QQO58" s="394"/>
      <c r="QQP58" s="393"/>
      <c r="QQQ58" s="393"/>
      <c r="QQR58" s="395"/>
      <c r="QQS58" s="364" t="s">
        <v>67</v>
      </c>
      <c r="QQT58" s="364"/>
      <c r="QQU58" s="364"/>
      <c r="QQV58" s="391"/>
      <c r="QQW58" s="391"/>
      <c r="QQX58" s="391"/>
      <c r="QQY58" s="391"/>
      <c r="QQZ58" s="392"/>
      <c r="QRA58" s="346"/>
      <c r="QRB58" s="391"/>
      <c r="QRC58" s="393"/>
      <c r="QRD58" s="394"/>
      <c r="QRE58" s="394"/>
      <c r="QRF58" s="393"/>
      <c r="QRG58" s="393"/>
      <c r="QRH58" s="395"/>
      <c r="QRI58" s="364" t="s">
        <v>67</v>
      </c>
      <c r="QRJ58" s="364"/>
      <c r="QRK58" s="364"/>
      <c r="QRL58" s="391"/>
      <c r="QRM58" s="391"/>
      <c r="QRN58" s="391"/>
      <c r="QRO58" s="391"/>
      <c r="QRP58" s="392"/>
      <c r="QRQ58" s="346"/>
      <c r="QRR58" s="391"/>
      <c r="QRS58" s="393"/>
      <c r="QRT58" s="394"/>
      <c r="QRU58" s="394"/>
      <c r="QRV58" s="393"/>
      <c r="QRW58" s="393"/>
      <c r="QRX58" s="395"/>
      <c r="QRY58" s="364" t="s">
        <v>67</v>
      </c>
      <c r="QRZ58" s="364"/>
      <c r="QSA58" s="364"/>
      <c r="QSB58" s="391"/>
      <c r="QSC58" s="391"/>
      <c r="QSD58" s="391"/>
      <c r="QSE58" s="391"/>
      <c r="QSF58" s="392"/>
      <c r="QSG58" s="346"/>
      <c r="QSH58" s="391"/>
      <c r="QSI58" s="393"/>
      <c r="QSJ58" s="394"/>
      <c r="QSK58" s="394"/>
      <c r="QSL58" s="393"/>
      <c r="QSM58" s="393"/>
      <c r="QSN58" s="395"/>
      <c r="QSO58" s="364" t="s">
        <v>67</v>
      </c>
      <c r="QSP58" s="364"/>
      <c r="QSQ58" s="364"/>
      <c r="QSR58" s="391"/>
      <c r="QSS58" s="391"/>
      <c r="QST58" s="391"/>
      <c r="QSU58" s="391"/>
      <c r="QSV58" s="392"/>
      <c r="QSW58" s="346"/>
      <c r="QSX58" s="391"/>
      <c r="QSY58" s="393"/>
      <c r="QSZ58" s="394"/>
      <c r="QTA58" s="394"/>
      <c r="QTB58" s="393"/>
      <c r="QTC58" s="393"/>
      <c r="QTD58" s="395"/>
      <c r="QTE58" s="364" t="s">
        <v>67</v>
      </c>
      <c r="QTF58" s="364"/>
      <c r="QTG58" s="364"/>
      <c r="QTH58" s="391"/>
      <c r="QTI58" s="391"/>
      <c r="QTJ58" s="391"/>
      <c r="QTK58" s="391"/>
      <c r="QTL58" s="392"/>
      <c r="QTM58" s="346"/>
      <c r="QTN58" s="391"/>
      <c r="QTO58" s="393"/>
      <c r="QTP58" s="394"/>
      <c r="QTQ58" s="394"/>
      <c r="QTR58" s="393"/>
      <c r="QTS58" s="393"/>
      <c r="QTT58" s="395"/>
      <c r="QTU58" s="364" t="s">
        <v>67</v>
      </c>
      <c r="QTV58" s="364"/>
      <c r="QTW58" s="364"/>
      <c r="QTX58" s="391"/>
      <c r="QTY58" s="391"/>
      <c r="QTZ58" s="391"/>
      <c r="QUA58" s="391"/>
      <c r="QUB58" s="392"/>
      <c r="QUC58" s="346"/>
      <c r="QUD58" s="391"/>
      <c r="QUE58" s="393"/>
      <c r="QUF58" s="394"/>
      <c r="QUG58" s="394"/>
      <c r="QUH58" s="393"/>
      <c r="QUI58" s="393"/>
      <c r="QUJ58" s="395"/>
      <c r="QUK58" s="364" t="s">
        <v>67</v>
      </c>
      <c r="QUL58" s="364"/>
      <c r="QUM58" s="364"/>
      <c r="QUN58" s="391"/>
      <c r="QUO58" s="391"/>
      <c r="QUP58" s="391"/>
      <c r="QUQ58" s="391"/>
      <c r="QUR58" s="392"/>
      <c r="QUS58" s="346"/>
      <c r="QUT58" s="391"/>
      <c r="QUU58" s="393"/>
      <c r="QUV58" s="394"/>
      <c r="QUW58" s="394"/>
      <c r="QUX58" s="393"/>
      <c r="QUY58" s="393"/>
      <c r="QUZ58" s="395"/>
      <c r="QVA58" s="364" t="s">
        <v>67</v>
      </c>
      <c r="QVB58" s="364"/>
      <c r="QVC58" s="364"/>
      <c r="QVD58" s="391"/>
      <c r="QVE58" s="391"/>
      <c r="QVF58" s="391"/>
      <c r="QVG58" s="391"/>
      <c r="QVH58" s="392"/>
      <c r="QVI58" s="346"/>
      <c r="QVJ58" s="391"/>
      <c r="QVK58" s="393"/>
      <c r="QVL58" s="394"/>
      <c r="QVM58" s="394"/>
      <c r="QVN58" s="393"/>
      <c r="QVO58" s="393"/>
      <c r="QVP58" s="395"/>
      <c r="QVQ58" s="364" t="s">
        <v>67</v>
      </c>
      <c r="QVR58" s="364"/>
      <c r="QVS58" s="364"/>
      <c r="QVT58" s="391"/>
      <c r="QVU58" s="391"/>
      <c r="QVV58" s="391"/>
      <c r="QVW58" s="391"/>
      <c r="QVX58" s="392"/>
      <c r="QVY58" s="346"/>
      <c r="QVZ58" s="391"/>
      <c r="QWA58" s="393"/>
      <c r="QWB58" s="394"/>
      <c r="QWC58" s="394"/>
      <c r="QWD58" s="393"/>
      <c r="QWE58" s="393"/>
      <c r="QWF58" s="395"/>
      <c r="QWG58" s="364" t="s">
        <v>67</v>
      </c>
      <c r="QWH58" s="364"/>
      <c r="QWI58" s="364"/>
      <c r="QWJ58" s="391"/>
      <c r="QWK58" s="391"/>
      <c r="QWL58" s="391"/>
      <c r="QWM58" s="391"/>
      <c r="QWN58" s="392"/>
      <c r="QWO58" s="346"/>
      <c r="QWP58" s="391"/>
      <c r="QWQ58" s="393"/>
      <c r="QWR58" s="394"/>
      <c r="QWS58" s="394"/>
      <c r="QWT58" s="393"/>
      <c r="QWU58" s="393"/>
      <c r="QWV58" s="395"/>
      <c r="QWW58" s="364" t="s">
        <v>67</v>
      </c>
      <c r="QWX58" s="364"/>
      <c r="QWY58" s="364"/>
      <c r="QWZ58" s="391"/>
      <c r="QXA58" s="391"/>
      <c r="QXB58" s="391"/>
      <c r="QXC58" s="391"/>
      <c r="QXD58" s="392"/>
      <c r="QXE58" s="346"/>
      <c r="QXF58" s="391"/>
      <c r="QXG58" s="393"/>
      <c r="QXH58" s="394"/>
      <c r="QXI58" s="394"/>
      <c r="QXJ58" s="393"/>
      <c r="QXK58" s="393"/>
      <c r="QXL58" s="395"/>
      <c r="QXM58" s="364" t="s">
        <v>67</v>
      </c>
      <c r="QXN58" s="364"/>
      <c r="QXO58" s="364"/>
      <c r="QXP58" s="391"/>
      <c r="QXQ58" s="391"/>
      <c r="QXR58" s="391"/>
      <c r="QXS58" s="391"/>
      <c r="QXT58" s="392"/>
      <c r="QXU58" s="346"/>
      <c r="QXV58" s="391"/>
      <c r="QXW58" s="393"/>
      <c r="QXX58" s="394"/>
      <c r="QXY58" s="394"/>
      <c r="QXZ58" s="393"/>
      <c r="QYA58" s="393"/>
      <c r="QYB58" s="395"/>
      <c r="QYC58" s="364" t="s">
        <v>67</v>
      </c>
      <c r="QYD58" s="364"/>
      <c r="QYE58" s="364"/>
      <c r="QYF58" s="391"/>
      <c r="QYG58" s="391"/>
      <c r="QYH58" s="391"/>
      <c r="QYI58" s="391"/>
      <c r="QYJ58" s="392"/>
      <c r="QYK58" s="346"/>
      <c r="QYL58" s="391"/>
      <c r="QYM58" s="393"/>
      <c r="QYN58" s="394"/>
      <c r="QYO58" s="394"/>
      <c r="QYP58" s="393"/>
      <c r="QYQ58" s="393"/>
      <c r="QYR58" s="395"/>
      <c r="QYS58" s="364" t="s">
        <v>67</v>
      </c>
      <c r="QYT58" s="364"/>
      <c r="QYU58" s="364"/>
      <c r="QYV58" s="391"/>
      <c r="QYW58" s="391"/>
      <c r="QYX58" s="391"/>
      <c r="QYY58" s="391"/>
      <c r="QYZ58" s="392"/>
      <c r="QZA58" s="346"/>
      <c r="QZB58" s="391"/>
      <c r="QZC58" s="393"/>
      <c r="QZD58" s="394"/>
      <c r="QZE58" s="394"/>
      <c r="QZF58" s="393"/>
      <c r="QZG58" s="393"/>
      <c r="QZH58" s="395"/>
      <c r="QZI58" s="364" t="s">
        <v>67</v>
      </c>
      <c r="QZJ58" s="364"/>
      <c r="QZK58" s="364"/>
      <c r="QZL58" s="391"/>
      <c r="QZM58" s="391"/>
      <c r="QZN58" s="391"/>
      <c r="QZO58" s="391"/>
      <c r="QZP58" s="392"/>
      <c r="QZQ58" s="346"/>
      <c r="QZR58" s="391"/>
      <c r="QZS58" s="393"/>
      <c r="QZT58" s="394"/>
      <c r="QZU58" s="394"/>
      <c r="QZV58" s="393"/>
      <c r="QZW58" s="393"/>
      <c r="QZX58" s="395"/>
      <c r="QZY58" s="364" t="s">
        <v>67</v>
      </c>
      <c r="QZZ58" s="364"/>
      <c r="RAA58" s="364"/>
      <c r="RAB58" s="391"/>
      <c r="RAC58" s="391"/>
      <c r="RAD58" s="391"/>
      <c r="RAE58" s="391"/>
      <c r="RAF58" s="392"/>
      <c r="RAG58" s="346"/>
      <c r="RAH58" s="391"/>
      <c r="RAI58" s="393"/>
      <c r="RAJ58" s="394"/>
      <c r="RAK58" s="394"/>
      <c r="RAL58" s="393"/>
      <c r="RAM58" s="393"/>
      <c r="RAN58" s="395"/>
      <c r="RAO58" s="364" t="s">
        <v>67</v>
      </c>
      <c r="RAP58" s="364"/>
      <c r="RAQ58" s="364"/>
      <c r="RAR58" s="391"/>
      <c r="RAS58" s="391"/>
      <c r="RAT58" s="391"/>
      <c r="RAU58" s="391"/>
      <c r="RAV58" s="392"/>
      <c r="RAW58" s="346"/>
      <c r="RAX58" s="391"/>
      <c r="RAY58" s="393"/>
      <c r="RAZ58" s="394"/>
      <c r="RBA58" s="394"/>
      <c r="RBB58" s="393"/>
      <c r="RBC58" s="393"/>
      <c r="RBD58" s="395"/>
      <c r="RBE58" s="364" t="s">
        <v>67</v>
      </c>
      <c r="RBF58" s="364"/>
      <c r="RBG58" s="364"/>
      <c r="RBH58" s="391"/>
      <c r="RBI58" s="391"/>
      <c r="RBJ58" s="391"/>
      <c r="RBK58" s="391"/>
      <c r="RBL58" s="392"/>
      <c r="RBM58" s="346"/>
      <c r="RBN58" s="391"/>
      <c r="RBO58" s="393"/>
      <c r="RBP58" s="394"/>
      <c r="RBQ58" s="394"/>
      <c r="RBR58" s="393"/>
      <c r="RBS58" s="393"/>
      <c r="RBT58" s="395"/>
      <c r="RBU58" s="364" t="s">
        <v>67</v>
      </c>
      <c r="RBV58" s="364"/>
      <c r="RBW58" s="364"/>
      <c r="RBX58" s="391"/>
      <c r="RBY58" s="391"/>
      <c r="RBZ58" s="391"/>
      <c r="RCA58" s="391"/>
      <c r="RCB58" s="392"/>
      <c r="RCC58" s="346"/>
      <c r="RCD58" s="391"/>
      <c r="RCE58" s="393"/>
      <c r="RCF58" s="394"/>
      <c r="RCG58" s="394"/>
      <c r="RCH58" s="393"/>
      <c r="RCI58" s="393"/>
      <c r="RCJ58" s="395"/>
      <c r="RCK58" s="364" t="s">
        <v>67</v>
      </c>
      <c r="RCL58" s="364"/>
      <c r="RCM58" s="364"/>
      <c r="RCN58" s="391"/>
      <c r="RCO58" s="391"/>
      <c r="RCP58" s="391"/>
      <c r="RCQ58" s="391"/>
      <c r="RCR58" s="392"/>
      <c r="RCS58" s="346"/>
      <c r="RCT58" s="391"/>
      <c r="RCU58" s="393"/>
      <c r="RCV58" s="394"/>
      <c r="RCW58" s="394"/>
      <c r="RCX58" s="393"/>
      <c r="RCY58" s="393"/>
      <c r="RCZ58" s="395"/>
      <c r="RDA58" s="364" t="s">
        <v>67</v>
      </c>
      <c r="RDB58" s="364"/>
      <c r="RDC58" s="364"/>
      <c r="RDD58" s="391"/>
      <c r="RDE58" s="391"/>
      <c r="RDF58" s="391"/>
      <c r="RDG58" s="391"/>
      <c r="RDH58" s="392"/>
      <c r="RDI58" s="346"/>
      <c r="RDJ58" s="391"/>
      <c r="RDK58" s="393"/>
      <c r="RDL58" s="394"/>
      <c r="RDM58" s="394"/>
      <c r="RDN58" s="393"/>
      <c r="RDO58" s="393"/>
      <c r="RDP58" s="395"/>
      <c r="RDQ58" s="364" t="s">
        <v>67</v>
      </c>
      <c r="RDR58" s="364"/>
      <c r="RDS58" s="364"/>
      <c r="RDT58" s="391"/>
      <c r="RDU58" s="391"/>
      <c r="RDV58" s="391"/>
      <c r="RDW58" s="391"/>
      <c r="RDX58" s="392"/>
      <c r="RDY58" s="346"/>
      <c r="RDZ58" s="391"/>
      <c r="REA58" s="393"/>
      <c r="REB58" s="394"/>
      <c r="REC58" s="394"/>
      <c r="RED58" s="393"/>
      <c r="REE58" s="393"/>
      <c r="REF58" s="395"/>
      <c r="REG58" s="364" t="s">
        <v>67</v>
      </c>
      <c r="REH58" s="364"/>
      <c r="REI58" s="364"/>
      <c r="REJ58" s="391"/>
      <c r="REK58" s="391"/>
      <c r="REL58" s="391"/>
      <c r="REM58" s="391"/>
      <c r="REN58" s="392"/>
      <c r="REO58" s="346"/>
      <c r="REP58" s="391"/>
      <c r="REQ58" s="393"/>
      <c r="RER58" s="394"/>
      <c r="RES58" s="394"/>
      <c r="RET58" s="393"/>
      <c r="REU58" s="393"/>
      <c r="REV58" s="395"/>
      <c r="REW58" s="364" t="s">
        <v>67</v>
      </c>
      <c r="REX58" s="364"/>
      <c r="REY58" s="364"/>
      <c r="REZ58" s="391"/>
      <c r="RFA58" s="391"/>
      <c r="RFB58" s="391"/>
      <c r="RFC58" s="391"/>
      <c r="RFD58" s="392"/>
      <c r="RFE58" s="346"/>
      <c r="RFF58" s="391"/>
      <c r="RFG58" s="393"/>
      <c r="RFH58" s="394"/>
      <c r="RFI58" s="394"/>
      <c r="RFJ58" s="393"/>
      <c r="RFK58" s="393"/>
      <c r="RFL58" s="395"/>
      <c r="RFM58" s="364" t="s">
        <v>67</v>
      </c>
      <c r="RFN58" s="364"/>
      <c r="RFO58" s="364"/>
      <c r="RFP58" s="391"/>
      <c r="RFQ58" s="391"/>
      <c r="RFR58" s="391"/>
      <c r="RFS58" s="391"/>
      <c r="RFT58" s="392"/>
      <c r="RFU58" s="346"/>
      <c r="RFV58" s="391"/>
      <c r="RFW58" s="393"/>
      <c r="RFX58" s="394"/>
      <c r="RFY58" s="394"/>
      <c r="RFZ58" s="393"/>
      <c r="RGA58" s="393"/>
      <c r="RGB58" s="395"/>
      <c r="RGC58" s="364" t="s">
        <v>67</v>
      </c>
      <c r="RGD58" s="364"/>
      <c r="RGE58" s="364"/>
      <c r="RGF58" s="391"/>
      <c r="RGG58" s="391"/>
      <c r="RGH58" s="391"/>
      <c r="RGI58" s="391"/>
      <c r="RGJ58" s="392"/>
      <c r="RGK58" s="346"/>
      <c r="RGL58" s="391"/>
      <c r="RGM58" s="393"/>
      <c r="RGN58" s="394"/>
      <c r="RGO58" s="394"/>
      <c r="RGP58" s="393"/>
      <c r="RGQ58" s="393"/>
      <c r="RGR58" s="395"/>
      <c r="RGS58" s="364" t="s">
        <v>67</v>
      </c>
      <c r="RGT58" s="364"/>
      <c r="RGU58" s="364"/>
      <c r="RGV58" s="391"/>
      <c r="RGW58" s="391"/>
      <c r="RGX58" s="391"/>
      <c r="RGY58" s="391"/>
      <c r="RGZ58" s="392"/>
      <c r="RHA58" s="346"/>
      <c r="RHB58" s="391"/>
      <c r="RHC58" s="393"/>
      <c r="RHD58" s="394"/>
      <c r="RHE58" s="394"/>
      <c r="RHF58" s="393"/>
      <c r="RHG58" s="393"/>
      <c r="RHH58" s="395"/>
      <c r="RHI58" s="364" t="s">
        <v>67</v>
      </c>
      <c r="RHJ58" s="364"/>
      <c r="RHK58" s="364"/>
      <c r="RHL58" s="391"/>
      <c r="RHM58" s="391"/>
      <c r="RHN58" s="391"/>
      <c r="RHO58" s="391"/>
      <c r="RHP58" s="392"/>
      <c r="RHQ58" s="346"/>
      <c r="RHR58" s="391"/>
      <c r="RHS58" s="393"/>
      <c r="RHT58" s="394"/>
      <c r="RHU58" s="394"/>
      <c r="RHV58" s="393"/>
      <c r="RHW58" s="393"/>
      <c r="RHX58" s="395"/>
      <c r="RHY58" s="364" t="s">
        <v>67</v>
      </c>
      <c r="RHZ58" s="364"/>
      <c r="RIA58" s="364"/>
      <c r="RIB58" s="391"/>
      <c r="RIC58" s="391"/>
      <c r="RID58" s="391"/>
      <c r="RIE58" s="391"/>
      <c r="RIF58" s="392"/>
      <c r="RIG58" s="346"/>
      <c r="RIH58" s="391"/>
      <c r="RII58" s="393"/>
      <c r="RIJ58" s="394"/>
      <c r="RIK58" s="394"/>
      <c r="RIL58" s="393"/>
      <c r="RIM58" s="393"/>
      <c r="RIN58" s="395"/>
      <c r="RIO58" s="364" t="s">
        <v>67</v>
      </c>
      <c r="RIP58" s="364"/>
      <c r="RIQ58" s="364"/>
      <c r="RIR58" s="391"/>
      <c r="RIS58" s="391"/>
      <c r="RIT58" s="391"/>
      <c r="RIU58" s="391"/>
      <c r="RIV58" s="392"/>
      <c r="RIW58" s="346"/>
      <c r="RIX58" s="391"/>
      <c r="RIY58" s="393"/>
      <c r="RIZ58" s="394"/>
      <c r="RJA58" s="394"/>
      <c r="RJB58" s="393"/>
      <c r="RJC58" s="393"/>
      <c r="RJD58" s="395"/>
      <c r="RJE58" s="364" t="s">
        <v>67</v>
      </c>
      <c r="RJF58" s="364"/>
      <c r="RJG58" s="364"/>
      <c r="RJH58" s="391"/>
      <c r="RJI58" s="391"/>
      <c r="RJJ58" s="391"/>
      <c r="RJK58" s="391"/>
      <c r="RJL58" s="392"/>
      <c r="RJM58" s="346"/>
      <c r="RJN58" s="391"/>
      <c r="RJO58" s="393"/>
      <c r="RJP58" s="394"/>
      <c r="RJQ58" s="394"/>
      <c r="RJR58" s="393"/>
      <c r="RJS58" s="393"/>
      <c r="RJT58" s="395"/>
      <c r="RJU58" s="364" t="s">
        <v>67</v>
      </c>
      <c r="RJV58" s="364"/>
      <c r="RJW58" s="364"/>
      <c r="RJX58" s="391"/>
      <c r="RJY58" s="391"/>
      <c r="RJZ58" s="391"/>
      <c r="RKA58" s="391"/>
      <c r="RKB58" s="392"/>
      <c r="RKC58" s="346"/>
      <c r="RKD58" s="391"/>
      <c r="RKE58" s="393"/>
      <c r="RKF58" s="394"/>
      <c r="RKG58" s="394"/>
      <c r="RKH58" s="393"/>
      <c r="RKI58" s="393"/>
      <c r="RKJ58" s="395"/>
      <c r="RKK58" s="364" t="s">
        <v>67</v>
      </c>
      <c r="RKL58" s="364"/>
      <c r="RKM58" s="364"/>
      <c r="RKN58" s="391"/>
      <c r="RKO58" s="391"/>
      <c r="RKP58" s="391"/>
      <c r="RKQ58" s="391"/>
      <c r="RKR58" s="392"/>
      <c r="RKS58" s="346"/>
      <c r="RKT58" s="391"/>
      <c r="RKU58" s="393"/>
      <c r="RKV58" s="394"/>
      <c r="RKW58" s="394"/>
      <c r="RKX58" s="393"/>
      <c r="RKY58" s="393"/>
      <c r="RKZ58" s="395"/>
      <c r="RLA58" s="364" t="s">
        <v>67</v>
      </c>
      <c r="RLB58" s="364"/>
      <c r="RLC58" s="364"/>
      <c r="RLD58" s="391"/>
      <c r="RLE58" s="391"/>
      <c r="RLF58" s="391"/>
      <c r="RLG58" s="391"/>
      <c r="RLH58" s="392"/>
      <c r="RLI58" s="346"/>
      <c r="RLJ58" s="391"/>
      <c r="RLK58" s="393"/>
      <c r="RLL58" s="394"/>
      <c r="RLM58" s="394"/>
      <c r="RLN58" s="393"/>
      <c r="RLO58" s="393"/>
      <c r="RLP58" s="395"/>
      <c r="RLQ58" s="364" t="s">
        <v>67</v>
      </c>
      <c r="RLR58" s="364"/>
      <c r="RLS58" s="364"/>
      <c r="RLT58" s="391"/>
      <c r="RLU58" s="391"/>
      <c r="RLV58" s="391"/>
      <c r="RLW58" s="391"/>
      <c r="RLX58" s="392"/>
      <c r="RLY58" s="346"/>
      <c r="RLZ58" s="391"/>
      <c r="RMA58" s="393"/>
      <c r="RMB58" s="394"/>
      <c r="RMC58" s="394"/>
      <c r="RMD58" s="393"/>
      <c r="RME58" s="393"/>
      <c r="RMF58" s="395"/>
      <c r="RMG58" s="364" t="s">
        <v>67</v>
      </c>
      <c r="RMH58" s="364"/>
      <c r="RMI58" s="364"/>
      <c r="RMJ58" s="391"/>
      <c r="RMK58" s="391"/>
      <c r="RML58" s="391"/>
      <c r="RMM58" s="391"/>
      <c r="RMN58" s="392"/>
      <c r="RMO58" s="346"/>
      <c r="RMP58" s="391"/>
      <c r="RMQ58" s="393"/>
      <c r="RMR58" s="394"/>
      <c r="RMS58" s="394"/>
      <c r="RMT58" s="393"/>
      <c r="RMU58" s="393"/>
      <c r="RMV58" s="395"/>
      <c r="RMW58" s="364" t="s">
        <v>67</v>
      </c>
      <c r="RMX58" s="364"/>
      <c r="RMY58" s="364"/>
      <c r="RMZ58" s="391"/>
      <c r="RNA58" s="391"/>
      <c r="RNB58" s="391"/>
      <c r="RNC58" s="391"/>
      <c r="RND58" s="392"/>
      <c r="RNE58" s="346"/>
      <c r="RNF58" s="391"/>
      <c r="RNG58" s="393"/>
      <c r="RNH58" s="394"/>
      <c r="RNI58" s="394"/>
      <c r="RNJ58" s="393"/>
      <c r="RNK58" s="393"/>
      <c r="RNL58" s="395"/>
      <c r="RNM58" s="364" t="s">
        <v>67</v>
      </c>
      <c r="RNN58" s="364"/>
      <c r="RNO58" s="364"/>
      <c r="RNP58" s="391"/>
      <c r="RNQ58" s="391"/>
      <c r="RNR58" s="391"/>
      <c r="RNS58" s="391"/>
      <c r="RNT58" s="392"/>
      <c r="RNU58" s="346"/>
      <c r="RNV58" s="391"/>
      <c r="RNW58" s="393"/>
      <c r="RNX58" s="394"/>
      <c r="RNY58" s="394"/>
      <c r="RNZ58" s="393"/>
      <c r="ROA58" s="393"/>
      <c r="ROB58" s="395"/>
      <c r="ROC58" s="364" t="s">
        <v>67</v>
      </c>
      <c r="ROD58" s="364"/>
      <c r="ROE58" s="364"/>
      <c r="ROF58" s="391"/>
      <c r="ROG58" s="391"/>
      <c r="ROH58" s="391"/>
      <c r="ROI58" s="391"/>
      <c r="ROJ58" s="392"/>
      <c r="ROK58" s="346"/>
      <c r="ROL58" s="391"/>
      <c r="ROM58" s="393"/>
      <c r="RON58" s="394"/>
      <c r="ROO58" s="394"/>
      <c r="ROP58" s="393"/>
      <c r="ROQ58" s="393"/>
      <c r="ROR58" s="395"/>
      <c r="ROS58" s="364" t="s">
        <v>67</v>
      </c>
      <c r="ROT58" s="364"/>
      <c r="ROU58" s="364"/>
      <c r="ROV58" s="391"/>
      <c r="ROW58" s="391"/>
      <c r="ROX58" s="391"/>
      <c r="ROY58" s="391"/>
      <c r="ROZ58" s="392"/>
      <c r="RPA58" s="346"/>
      <c r="RPB58" s="391"/>
      <c r="RPC58" s="393"/>
      <c r="RPD58" s="394"/>
      <c r="RPE58" s="394"/>
      <c r="RPF58" s="393"/>
      <c r="RPG58" s="393"/>
      <c r="RPH58" s="395"/>
      <c r="RPI58" s="364" t="s">
        <v>67</v>
      </c>
      <c r="RPJ58" s="364"/>
      <c r="RPK58" s="364"/>
      <c r="RPL58" s="391"/>
      <c r="RPM58" s="391"/>
      <c r="RPN58" s="391"/>
      <c r="RPO58" s="391"/>
      <c r="RPP58" s="392"/>
      <c r="RPQ58" s="346"/>
      <c r="RPR58" s="391"/>
      <c r="RPS58" s="393"/>
      <c r="RPT58" s="394"/>
      <c r="RPU58" s="394"/>
      <c r="RPV58" s="393"/>
      <c r="RPW58" s="393"/>
      <c r="RPX58" s="395"/>
      <c r="RPY58" s="364" t="s">
        <v>67</v>
      </c>
      <c r="RPZ58" s="364"/>
      <c r="RQA58" s="364"/>
      <c r="RQB58" s="391"/>
      <c r="RQC58" s="391"/>
      <c r="RQD58" s="391"/>
      <c r="RQE58" s="391"/>
      <c r="RQF58" s="392"/>
      <c r="RQG58" s="346"/>
      <c r="RQH58" s="391"/>
      <c r="RQI58" s="393"/>
      <c r="RQJ58" s="394"/>
      <c r="RQK58" s="394"/>
      <c r="RQL58" s="393"/>
      <c r="RQM58" s="393"/>
      <c r="RQN58" s="395"/>
      <c r="RQO58" s="364" t="s">
        <v>67</v>
      </c>
      <c r="RQP58" s="364"/>
      <c r="RQQ58" s="364"/>
      <c r="RQR58" s="391"/>
      <c r="RQS58" s="391"/>
      <c r="RQT58" s="391"/>
      <c r="RQU58" s="391"/>
      <c r="RQV58" s="392"/>
      <c r="RQW58" s="346"/>
      <c r="RQX58" s="391"/>
      <c r="RQY58" s="393"/>
      <c r="RQZ58" s="394"/>
      <c r="RRA58" s="394"/>
      <c r="RRB58" s="393"/>
      <c r="RRC58" s="393"/>
      <c r="RRD58" s="395"/>
      <c r="RRE58" s="364" t="s">
        <v>67</v>
      </c>
      <c r="RRF58" s="364"/>
      <c r="RRG58" s="364"/>
      <c r="RRH58" s="391"/>
      <c r="RRI58" s="391"/>
      <c r="RRJ58" s="391"/>
      <c r="RRK58" s="391"/>
      <c r="RRL58" s="392"/>
      <c r="RRM58" s="346"/>
      <c r="RRN58" s="391"/>
      <c r="RRO58" s="393"/>
      <c r="RRP58" s="394"/>
      <c r="RRQ58" s="394"/>
      <c r="RRR58" s="393"/>
      <c r="RRS58" s="393"/>
      <c r="RRT58" s="395"/>
      <c r="RRU58" s="364" t="s">
        <v>67</v>
      </c>
      <c r="RRV58" s="364"/>
      <c r="RRW58" s="364"/>
      <c r="RRX58" s="391"/>
      <c r="RRY58" s="391"/>
      <c r="RRZ58" s="391"/>
      <c r="RSA58" s="391"/>
      <c r="RSB58" s="392"/>
      <c r="RSC58" s="346"/>
      <c r="RSD58" s="391"/>
      <c r="RSE58" s="393"/>
      <c r="RSF58" s="394"/>
      <c r="RSG58" s="394"/>
      <c r="RSH58" s="393"/>
      <c r="RSI58" s="393"/>
      <c r="RSJ58" s="395"/>
      <c r="RSK58" s="364" t="s">
        <v>67</v>
      </c>
      <c r="RSL58" s="364"/>
      <c r="RSM58" s="364"/>
      <c r="RSN58" s="391"/>
      <c r="RSO58" s="391"/>
      <c r="RSP58" s="391"/>
      <c r="RSQ58" s="391"/>
      <c r="RSR58" s="392"/>
      <c r="RSS58" s="346"/>
      <c r="RST58" s="391"/>
      <c r="RSU58" s="393"/>
      <c r="RSV58" s="394"/>
      <c r="RSW58" s="394"/>
      <c r="RSX58" s="393"/>
      <c r="RSY58" s="393"/>
      <c r="RSZ58" s="395"/>
      <c r="RTA58" s="364" t="s">
        <v>67</v>
      </c>
      <c r="RTB58" s="364"/>
      <c r="RTC58" s="364"/>
      <c r="RTD58" s="391"/>
      <c r="RTE58" s="391"/>
      <c r="RTF58" s="391"/>
      <c r="RTG58" s="391"/>
      <c r="RTH58" s="392"/>
      <c r="RTI58" s="346"/>
      <c r="RTJ58" s="391"/>
      <c r="RTK58" s="393"/>
      <c r="RTL58" s="394"/>
      <c r="RTM58" s="394"/>
      <c r="RTN58" s="393"/>
      <c r="RTO58" s="393"/>
      <c r="RTP58" s="395"/>
      <c r="RTQ58" s="364" t="s">
        <v>67</v>
      </c>
      <c r="RTR58" s="364"/>
      <c r="RTS58" s="364"/>
      <c r="RTT58" s="391"/>
      <c r="RTU58" s="391"/>
      <c r="RTV58" s="391"/>
      <c r="RTW58" s="391"/>
      <c r="RTX58" s="392"/>
      <c r="RTY58" s="346"/>
      <c r="RTZ58" s="391"/>
      <c r="RUA58" s="393"/>
      <c r="RUB58" s="394"/>
      <c r="RUC58" s="394"/>
      <c r="RUD58" s="393"/>
      <c r="RUE58" s="393"/>
      <c r="RUF58" s="395"/>
      <c r="RUG58" s="364" t="s">
        <v>67</v>
      </c>
      <c r="RUH58" s="364"/>
      <c r="RUI58" s="364"/>
      <c r="RUJ58" s="391"/>
      <c r="RUK58" s="391"/>
      <c r="RUL58" s="391"/>
      <c r="RUM58" s="391"/>
      <c r="RUN58" s="392"/>
      <c r="RUO58" s="346"/>
      <c r="RUP58" s="391"/>
      <c r="RUQ58" s="393"/>
      <c r="RUR58" s="394"/>
      <c r="RUS58" s="394"/>
      <c r="RUT58" s="393"/>
      <c r="RUU58" s="393"/>
      <c r="RUV58" s="395"/>
      <c r="RUW58" s="364" t="s">
        <v>67</v>
      </c>
      <c r="RUX58" s="364"/>
      <c r="RUY58" s="364"/>
      <c r="RUZ58" s="391"/>
      <c r="RVA58" s="391"/>
      <c r="RVB58" s="391"/>
      <c r="RVC58" s="391"/>
      <c r="RVD58" s="392"/>
      <c r="RVE58" s="346"/>
      <c r="RVF58" s="391"/>
      <c r="RVG58" s="393"/>
      <c r="RVH58" s="394"/>
      <c r="RVI58" s="394"/>
      <c r="RVJ58" s="393"/>
      <c r="RVK58" s="393"/>
      <c r="RVL58" s="395"/>
      <c r="RVM58" s="364" t="s">
        <v>67</v>
      </c>
      <c r="RVN58" s="364"/>
      <c r="RVO58" s="364"/>
      <c r="RVP58" s="391"/>
      <c r="RVQ58" s="391"/>
      <c r="RVR58" s="391"/>
      <c r="RVS58" s="391"/>
      <c r="RVT58" s="392"/>
      <c r="RVU58" s="346"/>
      <c r="RVV58" s="391"/>
      <c r="RVW58" s="393"/>
      <c r="RVX58" s="394"/>
      <c r="RVY58" s="394"/>
      <c r="RVZ58" s="393"/>
      <c r="RWA58" s="393"/>
      <c r="RWB58" s="395"/>
      <c r="RWC58" s="364" t="s">
        <v>67</v>
      </c>
      <c r="RWD58" s="364"/>
      <c r="RWE58" s="364"/>
      <c r="RWF58" s="391"/>
      <c r="RWG58" s="391"/>
      <c r="RWH58" s="391"/>
      <c r="RWI58" s="391"/>
      <c r="RWJ58" s="392"/>
      <c r="RWK58" s="346"/>
      <c r="RWL58" s="391"/>
      <c r="RWM58" s="393"/>
      <c r="RWN58" s="394"/>
      <c r="RWO58" s="394"/>
      <c r="RWP58" s="393"/>
      <c r="RWQ58" s="393"/>
      <c r="RWR58" s="395"/>
      <c r="RWS58" s="364" t="s">
        <v>67</v>
      </c>
      <c r="RWT58" s="364"/>
      <c r="RWU58" s="364"/>
      <c r="RWV58" s="391"/>
      <c r="RWW58" s="391"/>
      <c r="RWX58" s="391"/>
      <c r="RWY58" s="391"/>
      <c r="RWZ58" s="392"/>
      <c r="RXA58" s="346"/>
      <c r="RXB58" s="391"/>
      <c r="RXC58" s="393"/>
      <c r="RXD58" s="394"/>
      <c r="RXE58" s="394"/>
      <c r="RXF58" s="393"/>
      <c r="RXG58" s="393"/>
      <c r="RXH58" s="395"/>
      <c r="RXI58" s="364" t="s">
        <v>67</v>
      </c>
      <c r="RXJ58" s="364"/>
      <c r="RXK58" s="364"/>
      <c r="RXL58" s="391"/>
      <c r="RXM58" s="391"/>
      <c r="RXN58" s="391"/>
      <c r="RXO58" s="391"/>
      <c r="RXP58" s="392"/>
      <c r="RXQ58" s="346"/>
      <c r="RXR58" s="391"/>
      <c r="RXS58" s="393"/>
      <c r="RXT58" s="394"/>
      <c r="RXU58" s="394"/>
      <c r="RXV58" s="393"/>
      <c r="RXW58" s="393"/>
      <c r="RXX58" s="395"/>
      <c r="RXY58" s="364" t="s">
        <v>67</v>
      </c>
      <c r="RXZ58" s="364"/>
      <c r="RYA58" s="364"/>
      <c r="RYB58" s="391"/>
      <c r="RYC58" s="391"/>
      <c r="RYD58" s="391"/>
      <c r="RYE58" s="391"/>
      <c r="RYF58" s="392"/>
      <c r="RYG58" s="346"/>
      <c r="RYH58" s="391"/>
      <c r="RYI58" s="393"/>
      <c r="RYJ58" s="394"/>
      <c r="RYK58" s="394"/>
      <c r="RYL58" s="393"/>
      <c r="RYM58" s="393"/>
      <c r="RYN58" s="395"/>
      <c r="RYO58" s="364" t="s">
        <v>67</v>
      </c>
      <c r="RYP58" s="364"/>
      <c r="RYQ58" s="364"/>
      <c r="RYR58" s="391"/>
      <c r="RYS58" s="391"/>
      <c r="RYT58" s="391"/>
      <c r="RYU58" s="391"/>
      <c r="RYV58" s="392"/>
      <c r="RYW58" s="346"/>
      <c r="RYX58" s="391"/>
      <c r="RYY58" s="393"/>
      <c r="RYZ58" s="394"/>
      <c r="RZA58" s="394"/>
      <c r="RZB58" s="393"/>
      <c r="RZC58" s="393"/>
      <c r="RZD58" s="395"/>
      <c r="RZE58" s="364" t="s">
        <v>67</v>
      </c>
      <c r="RZF58" s="364"/>
      <c r="RZG58" s="364"/>
      <c r="RZH58" s="391"/>
      <c r="RZI58" s="391"/>
      <c r="RZJ58" s="391"/>
      <c r="RZK58" s="391"/>
      <c r="RZL58" s="392"/>
      <c r="RZM58" s="346"/>
      <c r="RZN58" s="391"/>
      <c r="RZO58" s="393"/>
      <c r="RZP58" s="394"/>
      <c r="RZQ58" s="394"/>
      <c r="RZR58" s="393"/>
      <c r="RZS58" s="393"/>
      <c r="RZT58" s="395"/>
      <c r="RZU58" s="364" t="s">
        <v>67</v>
      </c>
      <c r="RZV58" s="364"/>
      <c r="RZW58" s="364"/>
      <c r="RZX58" s="391"/>
      <c r="RZY58" s="391"/>
      <c r="RZZ58" s="391"/>
      <c r="SAA58" s="391"/>
      <c r="SAB58" s="392"/>
      <c r="SAC58" s="346"/>
      <c r="SAD58" s="391"/>
      <c r="SAE58" s="393"/>
      <c r="SAF58" s="394"/>
      <c r="SAG58" s="394"/>
      <c r="SAH58" s="393"/>
      <c r="SAI58" s="393"/>
      <c r="SAJ58" s="395"/>
      <c r="SAK58" s="364" t="s">
        <v>67</v>
      </c>
      <c r="SAL58" s="364"/>
      <c r="SAM58" s="364"/>
      <c r="SAN58" s="391"/>
      <c r="SAO58" s="391"/>
      <c r="SAP58" s="391"/>
      <c r="SAQ58" s="391"/>
      <c r="SAR58" s="392"/>
      <c r="SAS58" s="346"/>
      <c r="SAT58" s="391"/>
      <c r="SAU58" s="393"/>
      <c r="SAV58" s="394"/>
      <c r="SAW58" s="394"/>
      <c r="SAX58" s="393"/>
      <c r="SAY58" s="393"/>
      <c r="SAZ58" s="395"/>
      <c r="SBA58" s="364" t="s">
        <v>67</v>
      </c>
      <c r="SBB58" s="364"/>
      <c r="SBC58" s="364"/>
      <c r="SBD58" s="391"/>
      <c r="SBE58" s="391"/>
      <c r="SBF58" s="391"/>
      <c r="SBG58" s="391"/>
      <c r="SBH58" s="392"/>
      <c r="SBI58" s="346"/>
      <c r="SBJ58" s="391"/>
      <c r="SBK58" s="393"/>
      <c r="SBL58" s="394"/>
      <c r="SBM58" s="394"/>
      <c r="SBN58" s="393"/>
      <c r="SBO58" s="393"/>
      <c r="SBP58" s="395"/>
      <c r="SBQ58" s="364" t="s">
        <v>67</v>
      </c>
      <c r="SBR58" s="364"/>
      <c r="SBS58" s="364"/>
      <c r="SBT58" s="391"/>
      <c r="SBU58" s="391"/>
      <c r="SBV58" s="391"/>
      <c r="SBW58" s="391"/>
      <c r="SBX58" s="392"/>
      <c r="SBY58" s="346"/>
      <c r="SBZ58" s="391"/>
      <c r="SCA58" s="393"/>
      <c r="SCB58" s="394"/>
      <c r="SCC58" s="394"/>
      <c r="SCD58" s="393"/>
      <c r="SCE58" s="393"/>
      <c r="SCF58" s="395"/>
      <c r="SCG58" s="364" t="s">
        <v>67</v>
      </c>
      <c r="SCH58" s="364"/>
      <c r="SCI58" s="364"/>
      <c r="SCJ58" s="391"/>
      <c r="SCK58" s="391"/>
      <c r="SCL58" s="391"/>
      <c r="SCM58" s="391"/>
      <c r="SCN58" s="392"/>
      <c r="SCO58" s="346"/>
      <c r="SCP58" s="391"/>
      <c r="SCQ58" s="393"/>
      <c r="SCR58" s="394"/>
      <c r="SCS58" s="394"/>
      <c r="SCT58" s="393"/>
      <c r="SCU58" s="393"/>
      <c r="SCV58" s="395"/>
      <c r="SCW58" s="364" t="s">
        <v>67</v>
      </c>
      <c r="SCX58" s="364"/>
      <c r="SCY58" s="364"/>
      <c r="SCZ58" s="391"/>
      <c r="SDA58" s="391"/>
      <c r="SDB58" s="391"/>
      <c r="SDC58" s="391"/>
      <c r="SDD58" s="392"/>
      <c r="SDE58" s="346"/>
      <c r="SDF58" s="391"/>
      <c r="SDG58" s="393"/>
      <c r="SDH58" s="394"/>
      <c r="SDI58" s="394"/>
      <c r="SDJ58" s="393"/>
      <c r="SDK58" s="393"/>
      <c r="SDL58" s="395"/>
      <c r="SDM58" s="364" t="s">
        <v>67</v>
      </c>
      <c r="SDN58" s="364"/>
      <c r="SDO58" s="364"/>
      <c r="SDP58" s="391"/>
      <c r="SDQ58" s="391"/>
      <c r="SDR58" s="391"/>
      <c r="SDS58" s="391"/>
      <c r="SDT58" s="392"/>
      <c r="SDU58" s="346"/>
      <c r="SDV58" s="391"/>
      <c r="SDW58" s="393"/>
      <c r="SDX58" s="394"/>
      <c r="SDY58" s="394"/>
      <c r="SDZ58" s="393"/>
      <c r="SEA58" s="393"/>
      <c r="SEB58" s="395"/>
      <c r="SEC58" s="364" t="s">
        <v>67</v>
      </c>
      <c r="SED58" s="364"/>
      <c r="SEE58" s="364"/>
      <c r="SEF58" s="391"/>
      <c r="SEG58" s="391"/>
      <c r="SEH58" s="391"/>
      <c r="SEI58" s="391"/>
      <c r="SEJ58" s="392"/>
      <c r="SEK58" s="346"/>
      <c r="SEL58" s="391"/>
      <c r="SEM58" s="393"/>
      <c r="SEN58" s="394"/>
      <c r="SEO58" s="394"/>
      <c r="SEP58" s="393"/>
      <c r="SEQ58" s="393"/>
      <c r="SER58" s="395"/>
      <c r="SES58" s="364" t="s">
        <v>67</v>
      </c>
      <c r="SET58" s="364"/>
      <c r="SEU58" s="364"/>
      <c r="SEV58" s="391"/>
      <c r="SEW58" s="391"/>
      <c r="SEX58" s="391"/>
      <c r="SEY58" s="391"/>
      <c r="SEZ58" s="392"/>
      <c r="SFA58" s="346"/>
      <c r="SFB58" s="391"/>
      <c r="SFC58" s="393"/>
      <c r="SFD58" s="394"/>
      <c r="SFE58" s="394"/>
      <c r="SFF58" s="393"/>
      <c r="SFG58" s="393"/>
      <c r="SFH58" s="395"/>
      <c r="SFI58" s="364" t="s">
        <v>67</v>
      </c>
      <c r="SFJ58" s="364"/>
      <c r="SFK58" s="364"/>
      <c r="SFL58" s="391"/>
      <c r="SFM58" s="391"/>
      <c r="SFN58" s="391"/>
      <c r="SFO58" s="391"/>
      <c r="SFP58" s="392"/>
      <c r="SFQ58" s="346"/>
      <c r="SFR58" s="391"/>
      <c r="SFS58" s="393"/>
      <c r="SFT58" s="394"/>
      <c r="SFU58" s="394"/>
      <c r="SFV58" s="393"/>
      <c r="SFW58" s="393"/>
      <c r="SFX58" s="395"/>
      <c r="SFY58" s="364" t="s">
        <v>67</v>
      </c>
      <c r="SFZ58" s="364"/>
      <c r="SGA58" s="364"/>
      <c r="SGB58" s="391"/>
      <c r="SGC58" s="391"/>
      <c r="SGD58" s="391"/>
      <c r="SGE58" s="391"/>
      <c r="SGF58" s="392"/>
      <c r="SGG58" s="346"/>
      <c r="SGH58" s="391"/>
      <c r="SGI58" s="393"/>
      <c r="SGJ58" s="394"/>
      <c r="SGK58" s="394"/>
      <c r="SGL58" s="393"/>
      <c r="SGM58" s="393"/>
      <c r="SGN58" s="395"/>
      <c r="SGO58" s="364" t="s">
        <v>67</v>
      </c>
      <c r="SGP58" s="364"/>
      <c r="SGQ58" s="364"/>
      <c r="SGR58" s="391"/>
      <c r="SGS58" s="391"/>
      <c r="SGT58" s="391"/>
      <c r="SGU58" s="391"/>
      <c r="SGV58" s="392"/>
      <c r="SGW58" s="346"/>
      <c r="SGX58" s="391"/>
      <c r="SGY58" s="393"/>
      <c r="SGZ58" s="394"/>
      <c r="SHA58" s="394"/>
      <c r="SHB58" s="393"/>
      <c r="SHC58" s="393"/>
      <c r="SHD58" s="395"/>
      <c r="SHE58" s="364" t="s">
        <v>67</v>
      </c>
      <c r="SHF58" s="364"/>
      <c r="SHG58" s="364"/>
      <c r="SHH58" s="391"/>
      <c r="SHI58" s="391"/>
      <c r="SHJ58" s="391"/>
      <c r="SHK58" s="391"/>
      <c r="SHL58" s="392"/>
      <c r="SHM58" s="346"/>
      <c r="SHN58" s="391"/>
      <c r="SHO58" s="393"/>
      <c r="SHP58" s="394"/>
      <c r="SHQ58" s="394"/>
      <c r="SHR58" s="393"/>
      <c r="SHS58" s="393"/>
      <c r="SHT58" s="395"/>
      <c r="SHU58" s="364" t="s">
        <v>67</v>
      </c>
      <c r="SHV58" s="364"/>
      <c r="SHW58" s="364"/>
      <c r="SHX58" s="391"/>
      <c r="SHY58" s="391"/>
      <c r="SHZ58" s="391"/>
      <c r="SIA58" s="391"/>
      <c r="SIB58" s="392"/>
      <c r="SIC58" s="346"/>
      <c r="SID58" s="391"/>
      <c r="SIE58" s="393"/>
      <c r="SIF58" s="394"/>
      <c r="SIG58" s="394"/>
      <c r="SIH58" s="393"/>
      <c r="SII58" s="393"/>
      <c r="SIJ58" s="395"/>
      <c r="SIK58" s="364" t="s">
        <v>67</v>
      </c>
      <c r="SIL58" s="364"/>
      <c r="SIM58" s="364"/>
      <c r="SIN58" s="391"/>
      <c r="SIO58" s="391"/>
      <c r="SIP58" s="391"/>
      <c r="SIQ58" s="391"/>
      <c r="SIR58" s="392"/>
      <c r="SIS58" s="346"/>
      <c r="SIT58" s="391"/>
      <c r="SIU58" s="393"/>
      <c r="SIV58" s="394"/>
      <c r="SIW58" s="394"/>
      <c r="SIX58" s="393"/>
      <c r="SIY58" s="393"/>
      <c r="SIZ58" s="395"/>
      <c r="SJA58" s="364" t="s">
        <v>67</v>
      </c>
      <c r="SJB58" s="364"/>
      <c r="SJC58" s="364"/>
      <c r="SJD58" s="391"/>
      <c r="SJE58" s="391"/>
      <c r="SJF58" s="391"/>
      <c r="SJG58" s="391"/>
      <c r="SJH58" s="392"/>
      <c r="SJI58" s="346"/>
      <c r="SJJ58" s="391"/>
      <c r="SJK58" s="393"/>
      <c r="SJL58" s="394"/>
      <c r="SJM58" s="394"/>
      <c r="SJN58" s="393"/>
      <c r="SJO58" s="393"/>
      <c r="SJP58" s="395"/>
      <c r="SJQ58" s="364" t="s">
        <v>67</v>
      </c>
      <c r="SJR58" s="364"/>
      <c r="SJS58" s="364"/>
      <c r="SJT58" s="391"/>
      <c r="SJU58" s="391"/>
      <c r="SJV58" s="391"/>
      <c r="SJW58" s="391"/>
      <c r="SJX58" s="392"/>
      <c r="SJY58" s="346"/>
      <c r="SJZ58" s="391"/>
      <c r="SKA58" s="393"/>
      <c r="SKB58" s="394"/>
      <c r="SKC58" s="394"/>
      <c r="SKD58" s="393"/>
      <c r="SKE58" s="393"/>
      <c r="SKF58" s="395"/>
      <c r="SKG58" s="364" t="s">
        <v>67</v>
      </c>
      <c r="SKH58" s="364"/>
      <c r="SKI58" s="364"/>
      <c r="SKJ58" s="391"/>
      <c r="SKK58" s="391"/>
      <c r="SKL58" s="391"/>
      <c r="SKM58" s="391"/>
      <c r="SKN58" s="392"/>
      <c r="SKO58" s="346"/>
      <c r="SKP58" s="391"/>
      <c r="SKQ58" s="393"/>
      <c r="SKR58" s="394"/>
      <c r="SKS58" s="394"/>
      <c r="SKT58" s="393"/>
      <c r="SKU58" s="393"/>
      <c r="SKV58" s="395"/>
      <c r="SKW58" s="364" t="s">
        <v>67</v>
      </c>
      <c r="SKX58" s="364"/>
      <c r="SKY58" s="364"/>
      <c r="SKZ58" s="391"/>
      <c r="SLA58" s="391"/>
      <c r="SLB58" s="391"/>
      <c r="SLC58" s="391"/>
      <c r="SLD58" s="392"/>
      <c r="SLE58" s="346"/>
      <c r="SLF58" s="391"/>
      <c r="SLG58" s="393"/>
      <c r="SLH58" s="394"/>
      <c r="SLI58" s="394"/>
      <c r="SLJ58" s="393"/>
      <c r="SLK58" s="393"/>
      <c r="SLL58" s="395"/>
      <c r="SLM58" s="364" t="s">
        <v>67</v>
      </c>
      <c r="SLN58" s="364"/>
      <c r="SLO58" s="364"/>
      <c r="SLP58" s="391"/>
      <c r="SLQ58" s="391"/>
      <c r="SLR58" s="391"/>
      <c r="SLS58" s="391"/>
      <c r="SLT58" s="392"/>
      <c r="SLU58" s="346"/>
      <c r="SLV58" s="391"/>
      <c r="SLW58" s="393"/>
      <c r="SLX58" s="394"/>
      <c r="SLY58" s="394"/>
      <c r="SLZ58" s="393"/>
      <c r="SMA58" s="393"/>
      <c r="SMB58" s="395"/>
      <c r="SMC58" s="364" t="s">
        <v>67</v>
      </c>
      <c r="SMD58" s="364"/>
      <c r="SME58" s="364"/>
      <c r="SMF58" s="391"/>
      <c r="SMG58" s="391"/>
      <c r="SMH58" s="391"/>
      <c r="SMI58" s="391"/>
      <c r="SMJ58" s="392"/>
      <c r="SMK58" s="346"/>
      <c r="SML58" s="391"/>
      <c r="SMM58" s="393"/>
      <c r="SMN58" s="394"/>
      <c r="SMO58" s="394"/>
      <c r="SMP58" s="393"/>
      <c r="SMQ58" s="393"/>
      <c r="SMR58" s="395"/>
      <c r="SMS58" s="364" t="s">
        <v>67</v>
      </c>
      <c r="SMT58" s="364"/>
      <c r="SMU58" s="364"/>
      <c r="SMV58" s="391"/>
      <c r="SMW58" s="391"/>
      <c r="SMX58" s="391"/>
      <c r="SMY58" s="391"/>
      <c r="SMZ58" s="392"/>
      <c r="SNA58" s="346"/>
      <c r="SNB58" s="391"/>
      <c r="SNC58" s="393"/>
      <c r="SND58" s="394"/>
      <c r="SNE58" s="394"/>
      <c r="SNF58" s="393"/>
      <c r="SNG58" s="393"/>
      <c r="SNH58" s="395"/>
      <c r="SNI58" s="364" t="s">
        <v>67</v>
      </c>
      <c r="SNJ58" s="364"/>
      <c r="SNK58" s="364"/>
      <c r="SNL58" s="391"/>
      <c r="SNM58" s="391"/>
      <c r="SNN58" s="391"/>
      <c r="SNO58" s="391"/>
      <c r="SNP58" s="392"/>
      <c r="SNQ58" s="346"/>
      <c r="SNR58" s="391"/>
      <c r="SNS58" s="393"/>
      <c r="SNT58" s="394"/>
      <c r="SNU58" s="394"/>
      <c r="SNV58" s="393"/>
      <c r="SNW58" s="393"/>
      <c r="SNX58" s="395"/>
      <c r="SNY58" s="364" t="s">
        <v>67</v>
      </c>
      <c r="SNZ58" s="364"/>
      <c r="SOA58" s="364"/>
      <c r="SOB58" s="391"/>
      <c r="SOC58" s="391"/>
      <c r="SOD58" s="391"/>
      <c r="SOE58" s="391"/>
      <c r="SOF58" s="392"/>
      <c r="SOG58" s="346"/>
      <c r="SOH58" s="391"/>
      <c r="SOI58" s="393"/>
      <c r="SOJ58" s="394"/>
      <c r="SOK58" s="394"/>
      <c r="SOL58" s="393"/>
      <c r="SOM58" s="393"/>
      <c r="SON58" s="395"/>
      <c r="SOO58" s="364" t="s">
        <v>67</v>
      </c>
      <c r="SOP58" s="364"/>
      <c r="SOQ58" s="364"/>
      <c r="SOR58" s="391"/>
      <c r="SOS58" s="391"/>
      <c r="SOT58" s="391"/>
      <c r="SOU58" s="391"/>
      <c r="SOV58" s="392"/>
      <c r="SOW58" s="346"/>
      <c r="SOX58" s="391"/>
      <c r="SOY58" s="393"/>
      <c r="SOZ58" s="394"/>
      <c r="SPA58" s="394"/>
      <c r="SPB58" s="393"/>
      <c r="SPC58" s="393"/>
      <c r="SPD58" s="395"/>
      <c r="SPE58" s="364" t="s">
        <v>67</v>
      </c>
      <c r="SPF58" s="364"/>
      <c r="SPG58" s="364"/>
      <c r="SPH58" s="391"/>
      <c r="SPI58" s="391"/>
      <c r="SPJ58" s="391"/>
      <c r="SPK58" s="391"/>
      <c r="SPL58" s="392"/>
      <c r="SPM58" s="346"/>
      <c r="SPN58" s="391"/>
      <c r="SPO58" s="393"/>
      <c r="SPP58" s="394"/>
      <c r="SPQ58" s="394"/>
      <c r="SPR58" s="393"/>
      <c r="SPS58" s="393"/>
      <c r="SPT58" s="395"/>
      <c r="SPU58" s="364" t="s">
        <v>67</v>
      </c>
      <c r="SPV58" s="364"/>
      <c r="SPW58" s="364"/>
      <c r="SPX58" s="391"/>
      <c r="SPY58" s="391"/>
      <c r="SPZ58" s="391"/>
      <c r="SQA58" s="391"/>
      <c r="SQB58" s="392"/>
      <c r="SQC58" s="346"/>
      <c r="SQD58" s="391"/>
      <c r="SQE58" s="393"/>
      <c r="SQF58" s="394"/>
      <c r="SQG58" s="394"/>
      <c r="SQH58" s="393"/>
      <c r="SQI58" s="393"/>
      <c r="SQJ58" s="395"/>
      <c r="SQK58" s="364" t="s">
        <v>67</v>
      </c>
      <c r="SQL58" s="364"/>
      <c r="SQM58" s="364"/>
      <c r="SQN58" s="391"/>
      <c r="SQO58" s="391"/>
      <c r="SQP58" s="391"/>
      <c r="SQQ58" s="391"/>
      <c r="SQR58" s="392"/>
      <c r="SQS58" s="346"/>
      <c r="SQT58" s="391"/>
      <c r="SQU58" s="393"/>
      <c r="SQV58" s="394"/>
      <c r="SQW58" s="394"/>
      <c r="SQX58" s="393"/>
      <c r="SQY58" s="393"/>
      <c r="SQZ58" s="395"/>
      <c r="SRA58" s="364" t="s">
        <v>67</v>
      </c>
      <c r="SRB58" s="364"/>
      <c r="SRC58" s="364"/>
      <c r="SRD58" s="391"/>
      <c r="SRE58" s="391"/>
      <c r="SRF58" s="391"/>
      <c r="SRG58" s="391"/>
      <c r="SRH58" s="392"/>
      <c r="SRI58" s="346"/>
      <c r="SRJ58" s="391"/>
      <c r="SRK58" s="393"/>
      <c r="SRL58" s="394"/>
      <c r="SRM58" s="394"/>
      <c r="SRN58" s="393"/>
      <c r="SRO58" s="393"/>
      <c r="SRP58" s="395"/>
      <c r="SRQ58" s="364" t="s">
        <v>67</v>
      </c>
      <c r="SRR58" s="364"/>
      <c r="SRS58" s="364"/>
      <c r="SRT58" s="391"/>
      <c r="SRU58" s="391"/>
      <c r="SRV58" s="391"/>
      <c r="SRW58" s="391"/>
      <c r="SRX58" s="392"/>
      <c r="SRY58" s="346"/>
      <c r="SRZ58" s="391"/>
      <c r="SSA58" s="393"/>
      <c r="SSB58" s="394"/>
      <c r="SSC58" s="394"/>
      <c r="SSD58" s="393"/>
      <c r="SSE58" s="393"/>
      <c r="SSF58" s="395"/>
      <c r="SSG58" s="364" t="s">
        <v>67</v>
      </c>
      <c r="SSH58" s="364"/>
      <c r="SSI58" s="364"/>
      <c r="SSJ58" s="391"/>
      <c r="SSK58" s="391"/>
      <c r="SSL58" s="391"/>
      <c r="SSM58" s="391"/>
      <c r="SSN58" s="392"/>
      <c r="SSO58" s="346"/>
      <c r="SSP58" s="391"/>
      <c r="SSQ58" s="393"/>
      <c r="SSR58" s="394"/>
      <c r="SSS58" s="394"/>
      <c r="SST58" s="393"/>
      <c r="SSU58" s="393"/>
      <c r="SSV58" s="395"/>
      <c r="SSW58" s="364" t="s">
        <v>67</v>
      </c>
      <c r="SSX58" s="364"/>
      <c r="SSY58" s="364"/>
      <c r="SSZ58" s="391"/>
      <c r="STA58" s="391"/>
      <c r="STB58" s="391"/>
      <c r="STC58" s="391"/>
      <c r="STD58" s="392"/>
      <c r="STE58" s="346"/>
      <c r="STF58" s="391"/>
      <c r="STG58" s="393"/>
      <c r="STH58" s="394"/>
      <c r="STI58" s="394"/>
      <c r="STJ58" s="393"/>
      <c r="STK58" s="393"/>
      <c r="STL58" s="395"/>
      <c r="STM58" s="364" t="s">
        <v>67</v>
      </c>
      <c r="STN58" s="364"/>
      <c r="STO58" s="364"/>
      <c r="STP58" s="391"/>
      <c r="STQ58" s="391"/>
      <c r="STR58" s="391"/>
      <c r="STS58" s="391"/>
      <c r="STT58" s="392"/>
      <c r="STU58" s="346"/>
      <c r="STV58" s="391"/>
      <c r="STW58" s="393"/>
      <c r="STX58" s="394"/>
      <c r="STY58" s="394"/>
      <c r="STZ58" s="393"/>
      <c r="SUA58" s="393"/>
      <c r="SUB58" s="395"/>
      <c r="SUC58" s="364" t="s">
        <v>67</v>
      </c>
      <c r="SUD58" s="364"/>
      <c r="SUE58" s="364"/>
      <c r="SUF58" s="391"/>
      <c r="SUG58" s="391"/>
      <c r="SUH58" s="391"/>
      <c r="SUI58" s="391"/>
      <c r="SUJ58" s="392"/>
      <c r="SUK58" s="346"/>
      <c r="SUL58" s="391"/>
      <c r="SUM58" s="393"/>
      <c r="SUN58" s="394"/>
      <c r="SUO58" s="394"/>
      <c r="SUP58" s="393"/>
      <c r="SUQ58" s="393"/>
      <c r="SUR58" s="395"/>
      <c r="SUS58" s="364" t="s">
        <v>67</v>
      </c>
      <c r="SUT58" s="364"/>
      <c r="SUU58" s="364"/>
      <c r="SUV58" s="391"/>
      <c r="SUW58" s="391"/>
      <c r="SUX58" s="391"/>
      <c r="SUY58" s="391"/>
      <c r="SUZ58" s="392"/>
      <c r="SVA58" s="346"/>
      <c r="SVB58" s="391"/>
      <c r="SVC58" s="393"/>
      <c r="SVD58" s="394"/>
      <c r="SVE58" s="394"/>
      <c r="SVF58" s="393"/>
      <c r="SVG58" s="393"/>
      <c r="SVH58" s="395"/>
      <c r="SVI58" s="364" t="s">
        <v>67</v>
      </c>
      <c r="SVJ58" s="364"/>
      <c r="SVK58" s="364"/>
      <c r="SVL58" s="391"/>
      <c r="SVM58" s="391"/>
      <c r="SVN58" s="391"/>
      <c r="SVO58" s="391"/>
      <c r="SVP58" s="392"/>
      <c r="SVQ58" s="346"/>
      <c r="SVR58" s="391"/>
      <c r="SVS58" s="393"/>
      <c r="SVT58" s="394"/>
      <c r="SVU58" s="394"/>
      <c r="SVV58" s="393"/>
      <c r="SVW58" s="393"/>
      <c r="SVX58" s="395"/>
      <c r="SVY58" s="364" t="s">
        <v>67</v>
      </c>
      <c r="SVZ58" s="364"/>
      <c r="SWA58" s="364"/>
      <c r="SWB58" s="391"/>
      <c r="SWC58" s="391"/>
      <c r="SWD58" s="391"/>
      <c r="SWE58" s="391"/>
      <c r="SWF58" s="392"/>
      <c r="SWG58" s="346"/>
      <c r="SWH58" s="391"/>
      <c r="SWI58" s="393"/>
      <c r="SWJ58" s="394"/>
      <c r="SWK58" s="394"/>
      <c r="SWL58" s="393"/>
      <c r="SWM58" s="393"/>
      <c r="SWN58" s="395"/>
      <c r="SWO58" s="364" t="s">
        <v>67</v>
      </c>
      <c r="SWP58" s="364"/>
      <c r="SWQ58" s="364"/>
      <c r="SWR58" s="391"/>
      <c r="SWS58" s="391"/>
      <c r="SWT58" s="391"/>
      <c r="SWU58" s="391"/>
      <c r="SWV58" s="392"/>
      <c r="SWW58" s="346"/>
      <c r="SWX58" s="391"/>
      <c r="SWY58" s="393"/>
      <c r="SWZ58" s="394"/>
      <c r="SXA58" s="394"/>
      <c r="SXB58" s="393"/>
      <c r="SXC58" s="393"/>
      <c r="SXD58" s="395"/>
      <c r="SXE58" s="364" t="s">
        <v>67</v>
      </c>
      <c r="SXF58" s="364"/>
      <c r="SXG58" s="364"/>
      <c r="SXH58" s="391"/>
      <c r="SXI58" s="391"/>
      <c r="SXJ58" s="391"/>
      <c r="SXK58" s="391"/>
      <c r="SXL58" s="392"/>
      <c r="SXM58" s="346"/>
      <c r="SXN58" s="391"/>
      <c r="SXO58" s="393"/>
      <c r="SXP58" s="394"/>
      <c r="SXQ58" s="394"/>
      <c r="SXR58" s="393"/>
      <c r="SXS58" s="393"/>
      <c r="SXT58" s="395"/>
      <c r="SXU58" s="364" t="s">
        <v>67</v>
      </c>
      <c r="SXV58" s="364"/>
      <c r="SXW58" s="364"/>
      <c r="SXX58" s="391"/>
      <c r="SXY58" s="391"/>
      <c r="SXZ58" s="391"/>
      <c r="SYA58" s="391"/>
      <c r="SYB58" s="392"/>
      <c r="SYC58" s="346"/>
      <c r="SYD58" s="391"/>
      <c r="SYE58" s="393"/>
      <c r="SYF58" s="394"/>
      <c r="SYG58" s="394"/>
      <c r="SYH58" s="393"/>
      <c r="SYI58" s="393"/>
      <c r="SYJ58" s="395"/>
      <c r="SYK58" s="364" t="s">
        <v>67</v>
      </c>
      <c r="SYL58" s="364"/>
      <c r="SYM58" s="364"/>
      <c r="SYN58" s="391"/>
      <c r="SYO58" s="391"/>
      <c r="SYP58" s="391"/>
      <c r="SYQ58" s="391"/>
      <c r="SYR58" s="392"/>
      <c r="SYS58" s="346"/>
      <c r="SYT58" s="391"/>
      <c r="SYU58" s="393"/>
      <c r="SYV58" s="394"/>
      <c r="SYW58" s="394"/>
      <c r="SYX58" s="393"/>
      <c r="SYY58" s="393"/>
      <c r="SYZ58" s="395"/>
      <c r="SZA58" s="364" t="s">
        <v>67</v>
      </c>
      <c r="SZB58" s="364"/>
      <c r="SZC58" s="364"/>
      <c r="SZD58" s="391"/>
      <c r="SZE58" s="391"/>
      <c r="SZF58" s="391"/>
      <c r="SZG58" s="391"/>
      <c r="SZH58" s="392"/>
      <c r="SZI58" s="346"/>
      <c r="SZJ58" s="391"/>
      <c r="SZK58" s="393"/>
      <c r="SZL58" s="394"/>
      <c r="SZM58" s="394"/>
      <c r="SZN58" s="393"/>
      <c r="SZO58" s="393"/>
      <c r="SZP58" s="395"/>
      <c r="SZQ58" s="364" t="s">
        <v>67</v>
      </c>
      <c r="SZR58" s="364"/>
      <c r="SZS58" s="364"/>
      <c r="SZT58" s="391"/>
      <c r="SZU58" s="391"/>
      <c r="SZV58" s="391"/>
      <c r="SZW58" s="391"/>
      <c r="SZX58" s="392"/>
      <c r="SZY58" s="346"/>
      <c r="SZZ58" s="391"/>
      <c r="TAA58" s="393"/>
      <c r="TAB58" s="394"/>
      <c r="TAC58" s="394"/>
      <c r="TAD58" s="393"/>
      <c r="TAE58" s="393"/>
      <c r="TAF58" s="395"/>
      <c r="TAG58" s="364" t="s">
        <v>67</v>
      </c>
      <c r="TAH58" s="364"/>
      <c r="TAI58" s="364"/>
      <c r="TAJ58" s="391"/>
      <c r="TAK58" s="391"/>
      <c r="TAL58" s="391"/>
      <c r="TAM58" s="391"/>
      <c r="TAN58" s="392"/>
      <c r="TAO58" s="346"/>
      <c r="TAP58" s="391"/>
      <c r="TAQ58" s="393"/>
      <c r="TAR58" s="394"/>
      <c r="TAS58" s="394"/>
      <c r="TAT58" s="393"/>
      <c r="TAU58" s="393"/>
      <c r="TAV58" s="395"/>
      <c r="TAW58" s="364" t="s">
        <v>67</v>
      </c>
      <c r="TAX58" s="364"/>
      <c r="TAY58" s="364"/>
      <c r="TAZ58" s="391"/>
      <c r="TBA58" s="391"/>
      <c r="TBB58" s="391"/>
      <c r="TBC58" s="391"/>
      <c r="TBD58" s="392"/>
      <c r="TBE58" s="346"/>
      <c r="TBF58" s="391"/>
      <c r="TBG58" s="393"/>
      <c r="TBH58" s="394"/>
      <c r="TBI58" s="394"/>
      <c r="TBJ58" s="393"/>
      <c r="TBK58" s="393"/>
      <c r="TBL58" s="395"/>
      <c r="TBM58" s="364" t="s">
        <v>67</v>
      </c>
      <c r="TBN58" s="364"/>
      <c r="TBO58" s="364"/>
      <c r="TBP58" s="391"/>
      <c r="TBQ58" s="391"/>
      <c r="TBR58" s="391"/>
      <c r="TBS58" s="391"/>
      <c r="TBT58" s="392"/>
      <c r="TBU58" s="346"/>
      <c r="TBV58" s="391"/>
      <c r="TBW58" s="393"/>
      <c r="TBX58" s="394"/>
      <c r="TBY58" s="394"/>
      <c r="TBZ58" s="393"/>
      <c r="TCA58" s="393"/>
      <c r="TCB58" s="395"/>
      <c r="TCC58" s="364" t="s">
        <v>67</v>
      </c>
      <c r="TCD58" s="364"/>
      <c r="TCE58" s="364"/>
      <c r="TCF58" s="391"/>
      <c r="TCG58" s="391"/>
      <c r="TCH58" s="391"/>
      <c r="TCI58" s="391"/>
      <c r="TCJ58" s="392"/>
      <c r="TCK58" s="346"/>
      <c r="TCL58" s="391"/>
      <c r="TCM58" s="393"/>
      <c r="TCN58" s="394"/>
      <c r="TCO58" s="394"/>
      <c r="TCP58" s="393"/>
      <c r="TCQ58" s="393"/>
      <c r="TCR58" s="395"/>
      <c r="TCS58" s="364" t="s">
        <v>67</v>
      </c>
      <c r="TCT58" s="364"/>
      <c r="TCU58" s="364"/>
      <c r="TCV58" s="391"/>
      <c r="TCW58" s="391"/>
      <c r="TCX58" s="391"/>
      <c r="TCY58" s="391"/>
      <c r="TCZ58" s="392"/>
      <c r="TDA58" s="346"/>
      <c r="TDB58" s="391"/>
      <c r="TDC58" s="393"/>
      <c r="TDD58" s="394"/>
      <c r="TDE58" s="394"/>
      <c r="TDF58" s="393"/>
      <c r="TDG58" s="393"/>
      <c r="TDH58" s="395"/>
      <c r="TDI58" s="364" t="s">
        <v>67</v>
      </c>
      <c r="TDJ58" s="364"/>
      <c r="TDK58" s="364"/>
      <c r="TDL58" s="391"/>
      <c r="TDM58" s="391"/>
      <c r="TDN58" s="391"/>
      <c r="TDO58" s="391"/>
      <c r="TDP58" s="392"/>
      <c r="TDQ58" s="346"/>
      <c r="TDR58" s="391"/>
      <c r="TDS58" s="393"/>
      <c r="TDT58" s="394"/>
      <c r="TDU58" s="394"/>
      <c r="TDV58" s="393"/>
      <c r="TDW58" s="393"/>
      <c r="TDX58" s="395"/>
      <c r="TDY58" s="364" t="s">
        <v>67</v>
      </c>
      <c r="TDZ58" s="364"/>
      <c r="TEA58" s="364"/>
      <c r="TEB58" s="391"/>
      <c r="TEC58" s="391"/>
      <c r="TED58" s="391"/>
      <c r="TEE58" s="391"/>
      <c r="TEF58" s="392"/>
      <c r="TEG58" s="346"/>
      <c r="TEH58" s="391"/>
      <c r="TEI58" s="393"/>
      <c r="TEJ58" s="394"/>
      <c r="TEK58" s="394"/>
      <c r="TEL58" s="393"/>
      <c r="TEM58" s="393"/>
      <c r="TEN58" s="395"/>
      <c r="TEO58" s="364" t="s">
        <v>67</v>
      </c>
      <c r="TEP58" s="364"/>
      <c r="TEQ58" s="364"/>
      <c r="TER58" s="391"/>
      <c r="TES58" s="391"/>
      <c r="TET58" s="391"/>
      <c r="TEU58" s="391"/>
      <c r="TEV58" s="392"/>
      <c r="TEW58" s="346"/>
      <c r="TEX58" s="391"/>
      <c r="TEY58" s="393"/>
      <c r="TEZ58" s="394"/>
      <c r="TFA58" s="394"/>
      <c r="TFB58" s="393"/>
      <c r="TFC58" s="393"/>
      <c r="TFD58" s="395"/>
      <c r="TFE58" s="364" t="s">
        <v>67</v>
      </c>
      <c r="TFF58" s="364"/>
      <c r="TFG58" s="364"/>
      <c r="TFH58" s="391"/>
      <c r="TFI58" s="391"/>
      <c r="TFJ58" s="391"/>
      <c r="TFK58" s="391"/>
      <c r="TFL58" s="392"/>
      <c r="TFM58" s="346"/>
      <c r="TFN58" s="391"/>
      <c r="TFO58" s="393"/>
      <c r="TFP58" s="394"/>
      <c r="TFQ58" s="394"/>
      <c r="TFR58" s="393"/>
      <c r="TFS58" s="393"/>
      <c r="TFT58" s="395"/>
      <c r="TFU58" s="364" t="s">
        <v>67</v>
      </c>
      <c r="TFV58" s="364"/>
      <c r="TFW58" s="364"/>
      <c r="TFX58" s="391"/>
      <c r="TFY58" s="391"/>
      <c r="TFZ58" s="391"/>
      <c r="TGA58" s="391"/>
      <c r="TGB58" s="392"/>
      <c r="TGC58" s="346"/>
      <c r="TGD58" s="391"/>
      <c r="TGE58" s="393"/>
      <c r="TGF58" s="394"/>
      <c r="TGG58" s="394"/>
      <c r="TGH58" s="393"/>
      <c r="TGI58" s="393"/>
      <c r="TGJ58" s="395"/>
      <c r="TGK58" s="364" t="s">
        <v>67</v>
      </c>
      <c r="TGL58" s="364"/>
      <c r="TGM58" s="364"/>
      <c r="TGN58" s="391"/>
      <c r="TGO58" s="391"/>
      <c r="TGP58" s="391"/>
      <c r="TGQ58" s="391"/>
      <c r="TGR58" s="392"/>
      <c r="TGS58" s="346"/>
      <c r="TGT58" s="391"/>
      <c r="TGU58" s="393"/>
      <c r="TGV58" s="394"/>
      <c r="TGW58" s="394"/>
      <c r="TGX58" s="393"/>
      <c r="TGY58" s="393"/>
      <c r="TGZ58" s="395"/>
      <c r="THA58" s="364" t="s">
        <v>67</v>
      </c>
      <c r="THB58" s="364"/>
      <c r="THC58" s="364"/>
      <c r="THD58" s="391"/>
      <c r="THE58" s="391"/>
      <c r="THF58" s="391"/>
      <c r="THG58" s="391"/>
      <c r="THH58" s="392"/>
      <c r="THI58" s="346"/>
      <c r="THJ58" s="391"/>
      <c r="THK58" s="393"/>
      <c r="THL58" s="394"/>
      <c r="THM58" s="394"/>
      <c r="THN58" s="393"/>
      <c r="THO58" s="393"/>
      <c r="THP58" s="395"/>
      <c r="THQ58" s="364" t="s">
        <v>67</v>
      </c>
      <c r="THR58" s="364"/>
      <c r="THS58" s="364"/>
      <c r="THT58" s="391"/>
      <c r="THU58" s="391"/>
      <c r="THV58" s="391"/>
      <c r="THW58" s="391"/>
      <c r="THX58" s="392"/>
      <c r="THY58" s="346"/>
      <c r="THZ58" s="391"/>
      <c r="TIA58" s="393"/>
      <c r="TIB58" s="394"/>
      <c r="TIC58" s="394"/>
      <c r="TID58" s="393"/>
      <c r="TIE58" s="393"/>
      <c r="TIF58" s="395"/>
      <c r="TIG58" s="364" t="s">
        <v>67</v>
      </c>
      <c r="TIH58" s="364"/>
      <c r="TII58" s="364"/>
      <c r="TIJ58" s="391"/>
      <c r="TIK58" s="391"/>
      <c r="TIL58" s="391"/>
      <c r="TIM58" s="391"/>
      <c r="TIN58" s="392"/>
      <c r="TIO58" s="346"/>
      <c r="TIP58" s="391"/>
      <c r="TIQ58" s="393"/>
      <c r="TIR58" s="394"/>
      <c r="TIS58" s="394"/>
      <c r="TIT58" s="393"/>
      <c r="TIU58" s="393"/>
      <c r="TIV58" s="395"/>
      <c r="TIW58" s="364" t="s">
        <v>67</v>
      </c>
      <c r="TIX58" s="364"/>
      <c r="TIY58" s="364"/>
      <c r="TIZ58" s="391"/>
      <c r="TJA58" s="391"/>
      <c r="TJB58" s="391"/>
      <c r="TJC58" s="391"/>
      <c r="TJD58" s="392"/>
      <c r="TJE58" s="346"/>
      <c r="TJF58" s="391"/>
      <c r="TJG58" s="393"/>
      <c r="TJH58" s="394"/>
      <c r="TJI58" s="394"/>
      <c r="TJJ58" s="393"/>
      <c r="TJK58" s="393"/>
      <c r="TJL58" s="395"/>
      <c r="TJM58" s="364" t="s">
        <v>67</v>
      </c>
      <c r="TJN58" s="364"/>
      <c r="TJO58" s="364"/>
      <c r="TJP58" s="391"/>
      <c r="TJQ58" s="391"/>
      <c r="TJR58" s="391"/>
      <c r="TJS58" s="391"/>
      <c r="TJT58" s="392"/>
      <c r="TJU58" s="346"/>
      <c r="TJV58" s="391"/>
      <c r="TJW58" s="393"/>
      <c r="TJX58" s="394"/>
      <c r="TJY58" s="394"/>
      <c r="TJZ58" s="393"/>
      <c r="TKA58" s="393"/>
      <c r="TKB58" s="395"/>
      <c r="TKC58" s="364" t="s">
        <v>67</v>
      </c>
      <c r="TKD58" s="364"/>
      <c r="TKE58" s="364"/>
      <c r="TKF58" s="391"/>
      <c r="TKG58" s="391"/>
      <c r="TKH58" s="391"/>
      <c r="TKI58" s="391"/>
      <c r="TKJ58" s="392"/>
      <c r="TKK58" s="346"/>
      <c r="TKL58" s="391"/>
      <c r="TKM58" s="393"/>
      <c r="TKN58" s="394"/>
      <c r="TKO58" s="394"/>
      <c r="TKP58" s="393"/>
      <c r="TKQ58" s="393"/>
      <c r="TKR58" s="395"/>
      <c r="TKS58" s="364" t="s">
        <v>67</v>
      </c>
      <c r="TKT58" s="364"/>
      <c r="TKU58" s="364"/>
      <c r="TKV58" s="391"/>
      <c r="TKW58" s="391"/>
      <c r="TKX58" s="391"/>
      <c r="TKY58" s="391"/>
      <c r="TKZ58" s="392"/>
      <c r="TLA58" s="346"/>
      <c r="TLB58" s="391"/>
      <c r="TLC58" s="393"/>
      <c r="TLD58" s="394"/>
      <c r="TLE58" s="394"/>
      <c r="TLF58" s="393"/>
      <c r="TLG58" s="393"/>
      <c r="TLH58" s="395"/>
      <c r="TLI58" s="364" t="s">
        <v>67</v>
      </c>
      <c r="TLJ58" s="364"/>
      <c r="TLK58" s="364"/>
      <c r="TLL58" s="391"/>
      <c r="TLM58" s="391"/>
      <c r="TLN58" s="391"/>
      <c r="TLO58" s="391"/>
      <c r="TLP58" s="392"/>
      <c r="TLQ58" s="346"/>
      <c r="TLR58" s="391"/>
      <c r="TLS58" s="393"/>
      <c r="TLT58" s="394"/>
      <c r="TLU58" s="394"/>
      <c r="TLV58" s="393"/>
      <c r="TLW58" s="393"/>
      <c r="TLX58" s="395"/>
      <c r="TLY58" s="364" t="s">
        <v>67</v>
      </c>
      <c r="TLZ58" s="364"/>
      <c r="TMA58" s="364"/>
      <c r="TMB58" s="391"/>
      <c r="TMC58" s="391"/>
      <c r="TMD58" s="391"/>
      <c r="TME58" s="391"/>
      <c r="TMF58" s="392"/>
      <c r="TMG58" s="346"/>
      <c r="TMH58" s="391"/>
      <c r="TMI58" s="393"/>
      <c r="TMJ58" s="394"/>
      <c r="TMK58" s="394"/>
      <c r="TML58" s="393"/>
      <c r="TMM58" s="393"/>
      <c r="TMN58" s="395"/>
      <c r="TMO58" s="364" t="s">
        <v>67</v>
      </c>
      <c r="TMP58" s="364"/>
      <c r="TMQ58" s="364"/>
      <c r="TMR58" s="391"/>
      <c r="TMS58" s="391"/>
      <c r="TMT58" s="391"/>
      <c r="TMU58" s="391"/>
      <c r="TMV58" s="392"/>
      <c r="TMW58" s="346"/>
      <c r="TMX58" s="391"/>
      <c r="TMY58" s="393"/>
      <c r="TMZ58" s="394"/>
      <c r="TNA58" s="394"/>
      <c r="TNB58" s="393"/>
      <c r="TNC58" s="393"/>
      <c r="TND58" s="395"/>
      <c r="TNE58" s="364" t="s">
        <v>67</v>
      </c>
      <c r="TNF58" s="364"/>
      <c r="TNG58" s="364"/>
      <c r="TNH58" s="391"/>
      <c r="TNI58" s="391"/>
      <c r="TNJ58" s="391"/>
      <c r="TNK58" s="391"/>
      <c r="TNL58" s="392"/>
      <c r="TNM58" s="346"/>
      <c r="TNN58" s="391"/>
      <c r="TNO58" s="393"/>
      <c r="TNP58" s="394"/>
      <c r="TNQ58" s="394"/>
      <c r="TNR58" s="393"/>
      <c r="TNS58" s="393"/>
      <c r="TNT58" s="395"/>
      <c r="TNU58" s="364" t="s">
        <v>67</v>
      </c>
      <c r="TNV58" s="364"/>
      <c r="TNW58" s="364"/>
      <c r="TNX58" s="391"/>
      <c r="TNY58" s="391"/>
      <c r="TNZ58" s="391"/>
      <c r="TOA58" s="391"/>
      <c r="TOB58" s="392"/>
      <c r="TOC58" s="346"/>
      <c r="TOD58" s="391"/>
      <c r="TOE58" s="393"/>
      <c r="TOF58" s="394"/>
      <c r="TOG58" s="394"/>
      <c r="TOH58" s="393"/>
      <c r="TOI58" s="393"/>
      <c r="TOJ58" s="395"/>
      <c r="TOK58" s="364" t="s">
        <v>67</v>
      </c>
      <c r="TOL58" s="364"/>
      <c r="TOM58" s="364"/>
      <c r="TON58" s="391"/>
      <c r="TOO58" s="391"/>
      <c r="TOP58" s="391"/>
      <c r="TOQ58" s="391"/>
      <c r="TOR58" s="392"/>
      <c r="TOS58" s="346"/>
      <c r="TOT58" s="391"/>
      <c r="TOU58" s="393"/>
      <c r="TOV58" s="394"/>
      <c r="TOW58" s="394"/>
      <c r="TOX58" s="393"/>
      <c r="TOY58" s="393"/>
      <c r="TOZ58" s="395"/>
      <c r="TPA58" s="364" t="s">
        <v>67</v>
      </c>
      <c r="TPB58" s="364"/>
      <c r="TPC58" s="364"/>
      <c r="TPD58" s="391"/>
      <c r="TPE58" s="391"/>
      <c r="TPF58" s="391"/>
      <c r="TPG58" s="391"/>
      <c r="TPH58" s="392"/>
      <c r="TPI58" s="346"/>
      <c r="TPJ58" s="391"/>
      <c r="TPK58" s="393"/>
      <c r="TPL58" s="394"/>
      <c r="TPM58" s="394"/>
      <c r="TPN58" s="393"/>
      <c r="TPO58" s="393"/>
      <c r="TPP58" s="395"/>
      <c r="TPQ58" s="364" t="s">
        <v>67</v>
      </c>
      <c r="TPR58" s="364"/>
      <c r="TPS58" s="364"/>
      <c r="TPT58" s="391"/>
      <c r="TPU58" s="391"/>
      <c r="TPV58" s="391"/>
      <c r="TPW58" s="391"/>
      <c r="TPX58" s="392"/>
      <c r="TPY58" s="346"/>
      <c r="TPZ58" s="391"/>
      <c r="TQA58" s="393"/>
      <c r="TQB58" s="394"/>
      <c r="TQC58" s="394"/>
      <c r="TQD58" s="393"/>
      <c r="TQE58" s="393"/>
      <c r="TQF58" s="395"/>
      <c r="TQG58" s="364" t="s">
        <v>67</v>
      </c>
      <c r="TQH58" s="364"/>
      <c r="TQI58" s="364"/>
      <c r="TQJ58" s="391"/>
      <c r="TQK58" s="391"/>
      <c r="TQL58" s="391"/>
      <c r="TQM58" s="391"/>
      <c r="TQN58" s="392"/>
      <c r="TQO58" s="346"/>
      <c r="TQP58" s="391"/>
      <c r="TQQ58" s="393"/>
      <c r="TQR58" s="394"/>
      <c r="TQS58" s="394"/>
      <c r="TQT58" s="393"/>
      <c r="TQU58" s="393"/>
      <c r="TQV58" s="395"/>
      <c r="TQW58" s="364" t="s">
        <v>67</v>
      </c>
      <c r="TQX58" s="364"/>
      <c r="TQY58" s="364"/>
      <c r="TQZ58" s="391"/>
      <c r="TRA58" s="391"/>
      <c r="TRB58" s="391"/>
      <c r="TRC58" s="391"/>
      <c r="TRD58" s="392"/>
      <c r="TRE58" s="346"/>
      <c r="TRF58" s="391"/>
      <c r="TRG58" s="393"/>
      <c r="TRH58" s="394"/>
      <c r="TRI58" s="394"/>
      <c r="TRJ58" s="393"/>
      <c r="TRK58" s="393"/>
      <c r="TRL58" s="395"/>
      <c r="TRM58" s="364" t="s">
        <v>67</v>
      </c>
      <c r="TRN58" s="364"/>
      <c r="TRO58" s="364"/>
      <c r="TRP58" s="391"/>
      <c r="TRQ58" s="391"/>
      <c r="TRR58" s="391"/>
      <c r="TRS58" s="391"/>
      <c r="TRT58" s="392"/>
      <c r="TRU58" s="346"/>
      <c r="TRV58" s="391"/>
      <c r="TRW58" s="393"/>
      <c r="TRX58" s="394"/>
      <c r="TRY58" s="394"/>
      <c r="TRZ58" s="393"/>
      <c r="TSA58" s="393"/>
      <c r="TSB58" s="395"/>
      <c r="TSC58" s="364" t="s">
        <v>67</v>
      </c>
      <c r="TSD58" s="364"/>
      <c r="TSE58" s="364"/>
      <c r="TSF58" s="391"/>
      <c r="TSG58" s="391"/>
      <c r="TSH58" s="391"/>
      <c r="TSI58" s="391"/>
      <c r="TSJ58" s="392"/>
      <c r="TSK58" s="346"/>
      <c r="TSL58" s="391"/>
      <c r="TSM58" s="393"/>
      <c r="TSN58" s="394"/>
      <c r="TSO58" s="394"/>
      <c r="TSP58" s="393"/>
      <c r="TSQ58" s="393"/>
      <c r="TSR58" s="395"/>
      <c r="TSS58" s="364" t="s">
        <v>67</v>
      </c>
      <c r="TST58" s="364"/>
      <c r="TSU58" s="364"/>
      <c r="TSV58" s="391"/>
      <c r="TSW58" s="391"/>
      <c r="TSX58" s="391"/>
      <c r="TSY58" s="391"/>
      <c r="TSZ58" s="392"/>
      <c r="TTA58" s="346"/>
      <c r="TTB58" s="391"/>
      <c r="TTC58" s="393"/>
      <c r="TTD58" s="394"/>
      <c r="TTE58" s="394"/>
      <c r="TTF58" s="393"/>
      <c r="TTG58" s="393"/>
      <c r="TTH58" s="395"/>
      <c r="TTI58" s="364" t="s">
        <v>67</v>
      </c>
      <c r="TTJ58" s="364"/>
      <c r="TTK58" s="364"/>
      <c r="TTL58" s="391"/>
      <c r="TTM58" s="391"/>
      <c r="TTN58" s="391"/>
      <c r="TTO58" s="391"/>
      <c r="TTP58" s="392"/>
      <c r="TTQ58" s="346"/>
      <c r="TTR58" s="391"/>
      <c r="TTS58" s="393"/>
      <c r="TTT58" s="394"/>
      <c r="TTU58" s="394"/>
      <c r="TTV58" s="393"/>
      <c r="TTW58" s="393"/>
      <c r="TTX58" s="395"/>
      <c r="TTY58" s="364" t="s">
        <v>67</v>
      </c>
      <c r="TTZ58" s="364"/>
      <c r="TUA58" s="364"/>
      <c r="TUB58" s="391"/>
      <c r="TUC58" s="391"/>
      <c r="TUD58" s="391"/>
      <c r="TUE58" s="391"/>
      <c r="TUF58" s="392"/>
      <c r="TUG58" s="346"/>
      <c r="TUH58" s="391"/>
      <c r="TUI58" s="393"/>
      <c r="TUJ58" s="394"/>
      <c r="TUK58" s="394"/>
      <c r="TUL58" s="393"/>
      <c r="TUM58" s="393"/>
      <c r="TUN58" s="395"/>
      <c r="TUO58" s="364" t="s">
        <v>67</v>
      </c>
      <c r="TUP58" s="364"/>
      <c r="TUQ58" s="364"/>
      <c r="TUR58" s="391"/>
      <c r="TUS58" s="391"/>
      <c r="TUT58" s="391"/>
      <c r="TUU58" s="391"/>
      <c r="TUV58" s="392"/>
      <c r="TUW58" s="346"/>
      <c r="TUX58" s="391"/>
      <c r="TUY58" s="393"/>
      <c r="TUZ58" s="394"/>
      <c r="TVA58" s="394"/>
      <c r="TVB58" s="393"/>
      <c r="TVC58" s="393"/>
      <c r="TVD58" s="395"/>
      <c r="TVE58" s="364" t="s">
        <v>67</v>
      </c>
      <c r="TVF58" s="364"/>
      <c r="TVG58" s="364"/>
      <c r="TVH58" s="391"/>
      <c r="TVI58" s="391"/>
      <c r="TVJ58" s="391"/>
      <c r="TVK58" s="391"/>
      <c r="TVL58" s="392"/>
      <c r="TVM58" s="346"/>
      <c r="TVN58" s="391"/>
      <c r="TVO58" s="393"/>
      <c r="TVP58" s="394"/>
      <c r="TVQ58" s="394"/>
      <c r="TVR58" s="393"/>
      <c r="TVS58" s="393"/>
      <c r="TVT58" s="395"/>
      <c r="TVU58" s="364" t="s">
        <v>67</v>
      </c>
      <c r="TVV58" s="364"/>
      <c r="TVW58" s="364"/>
      <c r="TVX58" s="391"/>
      <c r="TVY58" s="391"/>
      <c r="TVZ58" s="391"/>
      <c r="TWA58" s="391"/>
      <c r="TWB58" s="392"/>
      <c r="TWC58" s="346"/>
      <c r="TWD58" s="391"/>
      <c r="TWE58" s="393"/>
      <c r="TWF58" s="394"/>
      <c r="TWG58" s="394"/>
      <c r="TWH58" s="393"/>
      <c r="TWI58" s="393"/>
      <c r="TWJ58" s="395"/>
      <c r="TWK58" s="364" t="s">
        <v>67</v>
      </c>
      <c r="TWL58" s="364"/>
      <c r="TWM58" s="364"/>
      <c r="TWN58" s="391"/>
      <c r="TWO58" s="391"/>
      <c r="TWP58" s="391"/>
      <c r="TWQ58" s="391"/>
      <c r="TWR58" s="392"/>
      <c r="TWS58" s="346"/>
      <c r="TWT58" s="391"/>
      <c r="TWU58" s="393"/>
      <c r="TWV58" s="394"/>
      <c r="TWW58" s="394"/>
      <c r="TWX58" s="393"/>
      <c r="TWY58" s="393"/>
      <c r="TWZ58" s="395"/>
      <c r="TXA58" s="364" t="s">
        <v>67</v>
      </c>
      <c r="TXB58" s="364"/>
      <c r="TXC58" s="364"/>
      <c r="TXD58" s="391"/>
      <c r="TXE58" s="391"/>
      <c r="TXF58" s="391"/>
      <c r="TXG58" s="391"/>
      <c r="TXH58" s="392"/>
      <c r="TXI58" s="346"/>
      <c r="TXJ58" s="391"/>
      <c r="TXK58" s="393"/>
      <c r="TXL58" s="394"/>
      <c r="TXM58" s="394"/>
      <c r="TXN58" s="393"/>
      <c r="TXO58" s="393"/>
      <c r="TXP58" s="395"/>
      <c r="TXQ58" s="364" t="s">
        <v>67</v>
      </c>
      <c r="TXR58" s="364"/>
      <c r="TXS58" s="364"/>
      <c r="TXT58" s="391"/>
      <c r="TXU58" s="391"/>
      <c r="TXV58" s="391"/>
      <c r="TXW58" s="391"/>
      <c r="TXX58" s="392"/>
      <c r="TXY58" s="346"/>
      <c r="TXZ58" s="391"/>
      <c r="TYA58" s="393"/>
      <c r="TYB58" s="394"/>
      <c r="TYC58" s="394"/>
      <c r="TYD58" s="393"/>
      <c r="TYE58" s="393"/>
      <c r="TYF58" s="395"/>
      <c r="TYG58" s="364" t="s">
        <v>67</v>
      </c>
      <c r="TYH58" s="364"/>
      <c r="TYI58" s="364"/>
      <c r="TYJ58" s="391"/>
      <c r="TYK58" s="391"/>
      <c r="TYL58" s="391"/>
      <c r="TYM58" s="391"/>
      <c r="TYN58" s="392"/>
      <c r="TYO58" s="346"/>
      <c r="TYP58" s="391"/>
      <c r="TYQ58" s="393"/>
      <c r="TYR58" s="394"/>
      <c r="TYS58" s="394"/>
      <c r="TYT58" s="393"/>
      <c r="TYU58" s="393"/>
      <c r="TYV58" s="395"/>
      <c r="TYW58" s="364" t="s">
        <v>67</v>
      </c>
      <c r="TYX58" s="364"/>
      <c r="TYY58" s="364"/>
      <c r="TYZ58" s="391"/>
      <c r="TZA58" s="391"/>
      <c r="TZB58" s="391"/>
      <c r="TZC58" s="391"/>
      <c r="TZD58" s="392"/>
      <c r="TZE58" s="346"/>
      <c r="TZF58" s="391"/>
      <c r="TZG58" s="393"/>
      <c r="TZH58" s="394"/>
      <c r="TZI58" s="394"/>
      <c r="TZJ58" s="393"/>
      <c r="TZK58" s="393"/>
      <c r="TZL58" s="395"/>
      <c r="TZM58" s="364" t="s">
        <v>67</v>
      </c>
      <c r="TZN58" s="364"/>
      <c r="TZO58" s="364"/>
      <c r="TZP58" s="391"/>
      <c r="TZQ58" s="391"/>
      <c r="TZR58" s="391"/>
      <c r="TZS58" s="391"/>
      <c r="TZT58" s="392"/>
      <c r="TZU58" s="346"/>
      <c r="TZV58" s="391"/>
      <c r="TZW58" s="393"/>
      <c r="TZX58" s="394"/>
      <c r="TZY58" s="394"/>
      <c r="TZZ58" s="393"/>
      <c r="UAA58" s="393"/>
      <c r="UAB58" s="395"/>
      <c r="UAC58" s="364" t="s">
        <v>67</v>
      </c>
      <c r="UAD58" s="364"/>
      <c r="UAE58" s="364"/>
      <c r="UAF58" s="391"/>
      <c r="UAG58" s="391"/>
      <c r="UAH58" s="391"/>
      <c r="UAI58" s="391"/>
      <c r="UAJ58" s="392"/>
      <c r="UAK58" s="346"/>
      <c r="UAL58" s="391"/>
      <c r="UAM58" s="393"/>
      <c r="UAN58" s="394"/>
      <c r="UAO58" s="394"/>
      <c r="UAP58" s="393"/>
      <c r="UAQ58" s="393"/>
      <c r="UAR58" s="395"/>
      <c r="UAS58" s="364" t="s">
        <v>67</v>
      </c>
      <c r="UAT58" s="364"/>
      <c r="UAU58" s="364"/>
      <c r="UAV58" s="391"/>
      <c r="UAW58" s="391"/>
      <c r="UAX58" s="391"/>
      <c r="UAY58" s="391"/>
      <c r="UAZ58" s="392"/>
      <c r="UBA58" s="346"/>
      <c r="UBB58" s="391"/>
      <c r="UBC58" s="393"/>
      <c r="UBD58" s="394"/>
      <c r="UBE58" s="394"/>
      <c r="UBF58" s="393"/>
      <c r="UBG58" s="393"/>
      <c r="UBH58" s="395"/>
      <c r="UBI58" s="364" t="s">
        <v>67</v>
      </c>
      <c r="UBJ58" s="364"/>
      <c r="UBK58" s="364"/>
      <c r="UBL58" s="391"/>
      <c r="UBM58" s="391"/>
      <c r="UBN58" s="391"/>
      <c r="UBO58" s="391"/>
      <c r="UBP58" s="392"/>
      <c r="UBQ58" s="346"/>
      <c r="UBR58" s="391"/>
      <c r="UBS58" s="393"/>
      <c r="UBT58" s="394"/>
      <c r="UBU58" s="394"/>
      <c r="UBV58" s="393"/>
      <c r="UBW58" s="393"/>
      <c r="UBX58" s="395"/>
      <c r="UBY58" s="364" t="s">
        <v>67</v>
      </c>
      <c r="UBZ58" s="364"/>
      <c r="UCA58" s="364"/>
      <c r="UCB58" s="391"/>
      <c r="UCC58" s="391"/>
      <c r="UCD58" s="391"/>
      <c r="UCE58" s="391"/>
      <c r="UCF58" s="392"/>
      <c r="UCG58" s="346"/>
      <c r="UCH58" s="391"/>
      <c r="UCI58" s="393"/>
      <c r="UCJ58" s="394"/>
      <c r="UCK58" s="394"/>
      <c r="UCL58" s="393"/>
      <c r="UCM58" s="393"/>
      <c r="UCN58" s="395"/>
      <c r="UCO58" s="364" t="s">
        <v>67</v>
      </c>
      <c r="UCP58" s="364"/>
      <c r="UCQ58" s="364"/>
      <c r="UCR58" s="391"/>
      <c r="UCS58" s="391"/>
      <c r="UCT58" s="391"/>
      <c r="UCU58" s="391"/>
      <c r="UCV58" s="392"/>
      <c r="UCW58" s="346"/>
      <c r="UCX58" s="391"/>
      <c r="UCY58" s="393"/>
      <c r="UCZ58" s="394"/>
      <c r="UDA58" s="394"/>
      <c r="UDB58" s="393"/>
      <c r="UDC58" s="393"/>
      <c r="UDD58" s="395"/>
      <c r="UDE58" s="364" t="s">
        <v>67</v>
      </c>
      <c r="UDF58" s="364"/>
      <c r="UDG58" s="364"/>
      <c r="UDH58" s="391"/>
      <c r="UDI58" s="391"/>
      <c r="UDJ58" s="391"/>
      <c r="UDK58" s="391"/>
      <c r="UDL58" s="392"/>
      <c r="UDM58" s="346"/>
      <c r="UDN58" s="391"/>
      <c r="UDO58" s="393"/>
      <c r="UDP58" s="394"/>
      <c r="UDQ58" s="394"/>
      <c r="UDR58" s="393"/>
      <c r="UDS58" s="393"/>
      <c r="UDT58" s="395"/>
      <c r="UDU58" s="364" t="s">
        <v>67</v>
      </c>
      <c r="UDV58" s="364"/>
      <c r="UDW58" s="364"/>
      <c r="UDX58" s="391"/>
      <c r="UDY58" s="391"/>
      <c r="UDZ58" s="391"/>
      <c r="UEA58" s="391"/>
      <c r="UEB58" s="392"/>
      <c r="UEC58" s="346"/>
      <c r="UED58" s="391"/>
      <c r="UEE58" s="393"/>
      <c r="UEF58" s="394"/>
      <c r="UEG58" s="394"/>
      <c r="UEH58" s="393"/>
      <c r="UEI58" s="393"/>
      <c r="UEJ58" s="395"/>
      <c r="UEK58" s="364" t="s">
        <v>67</v>
      </c>
      <c r="UEL58" s="364"/>
      <c r="UEM58" s="364"/>
      <c r="UEN58" s="391"/>
      <c r="UEO58" s="391"/>
      <c r="UEP58" s="391"/>
      <c r="UEQ58" s="391"/>
      <c r="UER58" s="392"/>
      <c r="UES58" s="346"/>
      <c r="UET58" s="391"/>
      <c r="UEU58" s="393"/>
      <c r="UEV58" s="394"/>
      <c r="UEW58" s="394"/>
      <c r="UEX58" s="393"/>
      <c r="UEY58" s="393"/>
      <c r="UEZ58" s="395"/>
      <c r="UFA58" s="364" t="s">
        <v>67</v>
      </c>
      <c r="UFB58" s="364"/>
      <c r="UFC58" s="364"/>
      <c r="UFD58" s="391"/>
      <c r="UFE58" s="391"/>
      <c r="UFF58" s="391"/>
      <c r="UFG58" s="391"/>
      <c r="UFH58" s="392"/>
      <c r="UFI58" s="346"/>
      <c r="UFJ58" s="391"/>
      <c r="UFK58" s="393"/>
      <c r="UFL58" s="394"/>
      <c r="UFM58" s="394"/>
      <c r="UFN58" s="393"/>
      <c r="UFO58" s="393"/>
      <c r="UFP58" s="395"/>
      <c r="UFQ58" s="364" t="s">
        <v>67</v>
      </c>
      <c r="UFR58" s="364"/>
      <c r="UFS58" s="364"/>
      <c r="UFT58" s="391"/>
      <c r="UFU58" s="391"/>
      <c r="UFV58" s="391"/>
      <c r="UFW58" s="391"/>
      <c r="UFX58" s="392"/>
      <c r="UFY58" s="346"/>
      <c r="UFZ58" s="391"/>
      <c r="UGA58" s="393"/>
      <c r="UGB58" s="394"/>
      <c r="UGC58" s="394"/>
      <c r="UGD58" s="393"/>
      <c r="UGE58" s="393"/>
      <c r="UGF58" s="395"/>
      <c r="UGG58" s="364" t="s">
        <v>67</v>
      </c>
      <c r="UGH58" s="364"/>
      <c r="UGI58" s="364"/>
      <c r="UGJ58" s="391"/>
      <c r="UGK58" s="391"/>
      <c r="UGL58" s="391"/>
      <c r="UGM58" s="391"/>
      <c r="UGN58" s="392"/>
      <c r="UGO58" s="346"/>
      <c r="UGP58" s="391"/>
      <c r="UGQ58" s="393"/>
      <c r="UGR58" s="394"/>
      <c r="UGS58" s="394"/>
      <c r="UGT58" s="393"/>
      <c r="UGU58" s="393"/>
      <c r="UGV58" s="395"/>
      <c r="UGW58" s="364" t="s">
        <v>67</v>
      </c>
      <c r="UGX58" s="364"/>
      <c r="UGY58" s="364"/>
      <c r="UGZ58" s="391"/>
      <c r="UHA58" s="391"/>
      <c r="UHB58" s="391"/>
      <c r="UHC58" s="391"/>
      <c r="UHD58" s="392"/>
      <c r="UHE58" s="346"/>
      <c r="UHF58" s="391"/>
      <c r="UHG58" s="393"/>
      <c r="UHH58" s="394"/>
      <c r="UHI58" s="394"/>
      <c r="UHJ58" s="393"/>
      <c r="UHK58" s="393"/>
      <c r="UHL58" s="395"/>
      <c r="UHM58" s="364" t="s">
        <v>67</v>
      </c>
      <c r="UHN58" s="364"/>
      <c r="UHO58" s="364"/>
      <c r="UHP58" s="391"/>
      <c r="UHQ58" s="391"/>
      <c r="UHR58" s="391"/>
      <c r="UHS58" s="391"/>
      <c r="UHT58" s="392"/>
      <c r="UHU58" s="346"/>
      <c r="UHV58" s="391"/>
      <c r="UHW58" s="393"/>
      <c r="UHX58" s="394"/>
      <c r="UHY58" s="394"/>
      <c r="UHZ58" s="393"/>
      <c r="UIA58" s="393"/>
      <c r="UIB58" s="395"/>
      <c r="UIC58" s="364" t="s">
        <v>67</v>
      </c>
      <c r="UID58" s="364"/>
      <c r="UIE58" s="364"/>
      <c r="UIF58" s="391"/>
      <c r="UIG58" s="391"/>
      <c r="UIH58" s="391"/>
      <c r="UII58" s="391"/>
      <c r="UIJ58" s="392"/>
      <c r="UIK58" s="346"/>
      <c r="UIL58" s="391"/>
      <c r="UIM58" s="393"/>
      <c r="UIN58" s="394"/>
      <c r="UIO58" s="394"/>
      <c r="UIP58" s="393"/>
      <c r="UIQ58" s="393"/>
      <c r="UIR58" s="395"/>
      <c r="UIS58" s="364" t="s">
        <v>67</v>
      </c>
      <c r="UIT58" s="364"/>
      <c r="UIU58" s="364"/>
      <c r="UIV58" s="391"/>
      <c r="UIW58" s="391"/>
      <c r="UIX58" s="391"/>
      <c r="UIY58" s="391"/>
      <c r="UIZ58" s="392"/>
      <c r="UJA58" s="346"/>
      <c r="UJB58" s="391"/>
      <c r="UJC58" s="393"/>
      <c r="UJD58" s="394"/>
      <c r="UJE58" s="394"/>
      <c r="UJF58" s="393"/>
      <c r="UJG58" s="393"/>
      <c r="UJH58" s="395"/>
      <c r="UJI58" s="364" t="s">
        <v>67</v>
      </c>
      <c r="UJJ58" s="364"/>
      <c r="UJK58" s="364"/>
      <c r="UJL58" s="391"/>
      <c r="UJM58" s="391"/>
      <c r="UJN58" s="391"/>
      <c r="UJO58" s="391"/>
      <c r="UJP58" s="392"/>
      <c r="UJQ58" s="346"/>
      <c r="UJR58" s="391"/>
      <c r="UJS58" s="393"/>
      <c r="UJT58" s="394"/>
      <c r="UJU58" s="394"/>
      <c r="UJV58" s="393"/>
      <c r="UJW58" s="393"/>
      <c r="UJX58" s="395"/>
      <c r="UJY58" s="364" t="s">
        <v>67</v>
      </c>
      <c r="UJZ58" s="364"/>
      <c r="UKA58" s="364"/>
      <c r="UKB58" s="391"/>
      <c r="UKC58" s="391"/>
      <c r="UKD58" s="391"/>
      <c r="UKE58" s="391"/>
      <c r="UKF58" s="392"/>
      <c r="UKG58" s="346"/>
      <c r="UKH58" s="391"/>
      <c r="UKI58" s="393"/>
      <c r="UKJ58" s="394"/>
      <c r="UKK58" s="394"/>
      <c r="UKL58" s="393"/>
      <c r="UKM58" s="393"/>
      <c r="UKN58" s="395"/>
      <c r="UKO58" s="364" t="s">
        <v>67</v>
      </c>
      <c r="UKP58" s="364"/>
      <c r="UKQ58" s="364"/>
      <c r="UKR58" s="391"/>
      <c r="UKS58" s="391"/>
      <c r="UKT58" s="391"/>
      <c r="UKU58" s="391"/>
      <c r="UKV58" s="392"/>
      <c r="UKW58" s="346"/>
      <c r="UKX58" s="391"/>
      <c r="UKY58" s="393"/>
      <c r="UKZ58" s="394"/>
      <c r="ULA58" s="394"/>
      <c r="ULB58" s="393"/>
      <c r="ULC58" s="393"/>
      <c r="ULD58" s="395"/>
      <c r="ULE58" s="364" t="s">
        <v>67</v>
      </c>
      <c r="ULF58" s="364"/>
      <c r="ULG58" s="364"/>
      <c r="ULH58" s="391"/>
      <c r="ULI58" s="391"/>
      <c r="ULJ58" s="391"/>
      <c r="ULK58" s="391"/>
      <c r="ULL58" s="392"/>
      <c r="ULM58" s="346"/>
      <c r="ULN58" s="391"/>
      <c r="ULO58" s="393"/>
      <c r="ULP58" s="394"/>
      <c r="ULQ58" s="394"/>
      <c r="ULR58" s="393"/>
      <c r="ULS58" s="393"/>
      <c r="ULT58" s="395"/>
      <c r="ULU58" s="364" t="s">
        <v>67</v>
      </c>
      <c r="ULV58" s="364"/>
      <c r="ULW58" s="364"/>
      <c r="ULX58" s="391"/>
      <c r="ULY58" s="391"/>
      <c r="ULZ58" s="391"/>
      <c r="UMA58" s="391"/>
      <c r="UMB58" s="392"/>
      <c r="UMC58" s="346"/>
      <c r="UMD58" s="391"/>
      <c r="UME58" s="393"/>
      <c r="UMF58" s="394"/>
      <c r="UMG58" s="394"/>
      <c r="UMH58" s="393"/>
      <c r="UMI58" s="393"/>
      <c r="UMJ58" s="395"/>
      <c r="UMK58" s="364" t="s">
        <v>67</v>
      </c>
      <c r="UML58" s="364"/>
      <c r="UMM58" s="364"/>
      <c r="UMN58" s="391"/>
      <c r="UMO58" s="391"/>
      <c r="UMP58" s="391"/>
      <c r="UMQ58" s="391"/>
      <c r="UMR58" s="392"/>
      <c r="UMS58" s="346"/>
      <c r="UMT58" s="391"/>
      <c r="UMU58" s="393"/>
      <c r="UMV58" s="394"/>
      <c r="UMW58" s="394"/>
      <c r="UMX58" s="393"/>
      <c r="UMY58" s="393"/>
      <c r="UMZ58" s="395"/>
      <c r="UNA58" s="364" t="s">
        <v>67</v>
      </c>
      <c r="UNB58" s="364"/>
      <c r="UNC58" s="364"/>
      <c r="UND58" s="391"/>
      <c r="UNE58" s="391"/>
      <c r="UNF58" s="391"/>
      <c r="UNG58" s="391"/>
      <c r="UNH58" s="392"/>
      <c r="UNI58" s="346"/>
      <c r="UNJ58" s="391"/>
      <c r="UNK58" s="393"/>
      <c r="UNL58" s="394"/>
      <c r="UNM58" s="394"/>
      <c r="UNN58" s="393"/>
      <c r="UNO58" s="393"/>
      <c r="UNP58" s="395"/>
      <c r="UNQ58" s="364" t="s">
        <v>67</v>
      </c>
      <c r="UNR58" s="364"/>
      <c r="UNS58" s="364"/>
      <c r="UNT58" s="391"/>
      <c r="UNU58" s="391"/>
      <c r="UNV58" s="391"/>
      <c r="UNW58" s="391"/>
      <c r="UNX58" s="392"/>
      <c r="UNY58" s="346"/>
      <c r="UNZ58" s="391"/>
      <c r="UOA58" s="393"/>
      <c r="UOB58" s="394"/>
      <c r="UOC58" s="394"/>
      <c r="UOD58" s="393"/>
      <c r="UOE58" s="393"/>
      <c r="UOF58" s="395"/>
      <c r="UOG58" s="364" t="s">
        <v>67</v>
      </c>
      <c r="UOH58" s="364"/>
      <c r="UOI58" s="364"/>
      <c r="UOJ58" s="391"/>
      <c r="UOK58" s="391"/>
      <c r="UOL58" s="391"/>
      <c r="UOM58" s="391"/>
      <c r="UON58" s="392"/>
      <c r="UOO58" s="346"/>
      <c r="UOP58" s="391"/>
      <c r="UOQ58" s="393"/>
      <c r="UOR58" s="394"/>
      <c r="UOS58" s="394"/>
      <c r="UOT58" s="393"/>
      <c r="UOU58" s="393"/>
      <c r="UOV58" s="395"/>
      <c r="UOW58" s="364" t="s">
        <v>67</v>
      </c>
      <c r="UOX58" s="364"/>
      <c r="UOY58" s="364"/>
      <c r="UOZ58" s="391"/>
      <c r="UPA58" s="391"/>
      <c r="UPB58" s="391"/>
      <c r="UPC58" s="391"/>
      <c r="UPD58" s="392"/>
      <c r="UPE58" s="346"/>
      <c r="UPF58" s="391"/>
      <c r="UPG58" s="393"/>
      <c r="UPH58" s="394"/>
      <c r="UPI58" s="394"/>
      <c r="UPJ58" s="393"/>
      <c r="UPK58" s="393"/>
      <c r="UPL58" s="395"/>
      <c r="UPM58" s="364" t="s">
        <v>67</v>
      </c>
      <c r="UPN58" s="364"/>
      <c r="UPO58" s="364"/>
      <c r="UPP58" s="391"/>
      <c r="UPQ58" s="391"/>
      <c r="UPR58" s="391"/>
      <c r="UPS58" s="391"/>
      <c r="UPT58" s="392"/>
      <c r="UPU58" s="346"/>
      <c r="UPV58" s="391"/>
      <c r="UPW58" s="393"/>
      <c r="UPX58" s="394"/>
      <c r="UPY58" s="394"/>
      <c r="UPZ58" s="393"/>
      <c r="UQA58" s="393"/>
      <c r="UQB58" s="395"/>
      <c r="UQC58" s="364" t="s">
        <v>67</v>
      </c>
      <c r="UQD58" s="364"/>
      <c r="UQE58" s="364"/>
      <c r="UQF58" s="391"/>
      <c r="UQG58" s="391"/>
      <c r="UQH58" s="391"/>
      <c r="UQI58" s="391"/>
      <c r="UQJ58" s="392"/>
      <c r="UQK58" s="346"/>
      <c r="UQL58" s="391"/>
      <c r="UQM58" s="393"/>
      <c r="UQN58" s="394"/>
      <c r="UQO58" s="394"/>
      <c r="UQP58" s="393"/>
      <c r="UQQ58" s="393"/>
      <c r="UQR58" s="395"/>
      <c r="UQS58" s="364" t="s">
        <v>67</v>
      </c>
      <c r="UQT58" s="364"/>
      <c r="UQU58" s="364"/>
      <c r="UQV58" s="391"/>
      <c r="UQW58" s="391"/>
      <c r="UQX58" s="391"/>
      <c r="UQY58" s="391"/>
      <c r="UQZ58" s="392"/>
      <c r="URA58" s="346"/>
      <c r="URB58" s="391"/>
      <c r="URC58" s="393"/>
      <c r="URD58" s="394"/>
      <c r="URE58" s="394"/>
      <c r="URF58" s="393"/>
      <c r="URG58" s="393"/>
      <c r="URH58" s="395"/>
      <c r="URI58" s="364" t="s">
        <v>67</v>
      </c>
      <c r="URJ58" s="364"/>
      <c r="URK58" s="364"/>
      <c r="URL58" s="391"/>
      <c r="URM58" s="391"/>
      <c r="URN58" s="391"/>
      <c r="URO58" s="391"/>
      <c r="URP58" s="392"/>
      <c r="URQ58" s="346"/>
      <c r="URR58" s="391"/>
      <c r="URS58" s="393"/>
      <c r="URT58" s="394"/>
      <c r="URU58" s="394"/>
      <c r="URV58" s="393"/>
      <c r="URW58" s="393"/>
      <c r="URX58" s="395"/>
      <c r="URY58" s="364" t="s">
        <v>67</v>
      </c>
      <c r="URZ58" s="364"/>
      <c r="USA58" s="364"/>
      <c r="USB58" s="391"/>
      <c r="USC58" s="391"/>
      <c r="USD58" s="391"/>
      <c r="USE58" s="391"/>
      <c r="USF58" s="392"/>
      <c r="USG58" s="346"/>
      <c r="USH58" s="391"/>
      <c r="USI58" s="393"/>
      <c r="USJ58" s="394"/>
      <c r="USK58" s="394"/>
      <c r="USL58" s="393"/>
      <c r="USM58" s="393"/>
      <c r="USN58" s="395"/>
      <c r="USO58" s="364" t="s">
        <v>67</v>
      </c>
      <c r="USP58" s="364"/>
      <c r="USQ58" s="364"/>
      <c r="USR58" s="391"/>
      <c r="USS58" s="391"/>
      <c r="UST58" s="391"/>
      <c r="USU58" s="391"/>
      <c r="USV58" s="392"/>
      <c r="USW58" s="346"/>
      <c r="USX58" s="391"/>
      <c r="USY58" s="393"/>
      <c r="USZ58" s="394"/>
      <c r="UTA58" s="394"/>
      <c r="UTB58" s="393"/>
      <c r="UTC58" s="393"/>
      <c r="UTD58" s="395"/>
      <c r="UTE58" s="364" t="s">
        <v>67</v>
      </c>
      <c r="UTF58" s="364"/>
      <c r="UTG58" s="364"/>
      <c r="UTH58" s="391"/>
      <c r="UTI58" s="391"/>
      <c r="UTJ58" s="391"/>
      <c r="UTK58" s="391"/>
      <c r="UTL58" s="392"/>
      <c r="UTM58" s="346"/>
      <c r="UTN58" s="391"/>
      <c r="UTO58" s="393"/>
      <c r="UTP58" s="394"/>
      <c r="UTQ58" s="394"/>
      <c r="UTR58" s="393"/>
      <c r="UTS58" s="393"/>
      <c r="UTT58" s="395"/>
      <c r="UTU58" s="364" t="s">
        <v>67</v>
      </c>
      <c r="UTV58" s="364"/>
      <c r="UTW58" s="364"/>
      <c r="UTX58" s="391"/>
      <c r="UTY58" s="391"/>
      <c r="UTZ58" s="391"/>
      <c r="UUA58" s="391"/>
      <c r="UUB58" s="392"/>
      <c r="UUC58" s="346"/>
      <c r="UUD58" s="391"/>
      <c r="UUE58" s="393"/>
      <c r="UUF58" s="394"/>
      <c r="UUG58" s="394"/>
      <c r="UUH58" s="393"/>
      <c r="UUI58" s="393"/>
      <c r="UUJ58" s="395"/>
      <c r="UUK58" s="364" t="s">
        <v>67</v>
      </c>
      <c r="UUL58" s="364"/>
      <c r="UUM58" s="364"/>
      <c r="UUN58" s="391"/>
      <c r="UUO58" s="391"/>
      <c r="UUP58" s="391"/>
      <c r="UUQ58" s="391"/>
      <c r="UUR58" s="392"/>
      <c r="UUS58" s="346"/>
      <c r="UUT58" s="391"/>
      <c r="UUU58" s="393"/>
      <c r="UUV58" s="394"/>
      <c r="UUW58" s="394"/>
      <c r="UUX58" s="393"/>
      <c r="UUY58" s="393"/>
      <c r="UUZ58" s="395"/>
      <c r="UVA58" s="364" t="s">
        <v>67</v>
      </c>
      <c r="UVB58" s="364"/>
      <c r="UVC58" s="364"/>
      <c r="UVD58" s="391"/>
      <c r="UVE58" s="391"/>
      <c r="UVF58" s="391"/>
      <c r="UVG58" s="391"/>
      <c r="UVH58" s="392"/>
      <c r="UVI58" s="346"/>
      <c r="UVJ58" s="391"/>
      <c r="UVK58" s="393"/>
      <c r="UVL58" s="394"/>
      <c r="UVM58" s="394"/>
      <c r="UVN58" s="393"/>
      <c r="UVO58" s="393"/>
      <c r="UVP58" s="395"/>
      <c r="UVQ58" s="364" t="s">
        <v>67</v>
      </c>
      <c r="UVR58" s="364"/>
      <c r="UVS58" s="364"/>
      <c r="UVT58" s="391"/>
      <c r="UVU58" s="391"/>
      <c r="UVV58" s="391"/>
      <c r="UVW58" s="391"/>
      <c r="UVX58" s="392"/>
      <c r="UVY58" s="346"/>
      <c r="UVZ58" s="391"/>
      <c r="UWA58" s="393"/>
      <c r="UWB58" s="394"/>
      <c r="UWC58" s="394"/>
      <c r="UWD58" s="393"/>
      <c r="UWE58" s="393"/>
      <c r="UWF58" s="395"/>
      <c r="UWG58" s="364" t="s">
        <v>67</v>
      </c>
      <c r="UWH58" s="364"/>
      <c r="UWI58" s="364"/>
      <c r="UWJ58" s="391"/>
      <c r="UWK58" s="391"/>
      <c r="UWL58" s="391"/>
      <c r="UWM58" s="391"/>
      <c r="UWN58" s="392"/>
      <c r="UWO58" s="346"/>
      <c r="UWP58" s="391"/>
      <c r="UWQ58" s="393"/>
      <c r="UWR58" s="394"/>
      <c r="UWS58" s="394"/>
      <c r="UWT58" s="393"/>
      <c r="UWU58" s="393"/>
      <c r="UWV58" s="395"/>
      <c r="UWW58" s="364" t="s">
        <v>67</v>
      </c>
      <c r="UWX58" s="364"/>
      <c r="UWY58" s="364"/>
      <c r="UWZ58" s="391"/>
      <c r="UXA58" s="391"/>
      <c r="UXB58" s="391"/>
      <c r="UXC58" s="391"/>
      <c r="UXD58" s="392"/>
      <c r="UXE58" s="346"/>
      <c r="UXF58" s="391"/>
      <c r="UXG58" s="393"/>
      <c r="UXH58" s="394"/>
      <c r="UXI58" s="394"/>
      <c r="UXJ58" s="393"/>
      <c r="UXK58" s="393"/>
      <c r="UXL58" s="395"/>
      <c r="UXM58" s="364" t="s">
        <v>67</v>
      </c>
      <c r="UXN58" s="364"/>
      <c r="UXO58" s="364"/>
      <c r="UXP58" s="391"/>
      <c r="UXQ58" s="391"/>
      <c r="UXR58" s="391"/>
      <c r="UXS58" s="391"/>
      <c r="UXT58" s="392"/>
      <c r="UXU58" s="346"/>
      <c r="UXV58" s="391"/>
      <c r="UXW58" s="393"/>
      <c r="UXX58" s="394"/>
      <c r="UXY58" s="394"/>
      <c r="UXZ58" s="393"/>
      <c r="UYA58" s="393"/>
      <c r="UYB58" s="395"/>
      <c r="UYC58" s="364" t="s">
        <v>67</v>
      </c>
      <c r="UYD58" s="364"/>
      <c r="UYE58" s="364"/>
      <c r="UYF58" s="391"/>
      <c r="UYG58" s="391"/>
      <c r="UYH58" s="391"/>
      <c r="UYI58" s="391"/>
      <c r="UYJ58" s="392"/>
      <c r="UYK58" s="346"/>
      <c r="UYL58" s="391"/>
      <c r="UYM58" s="393"/>
      <c r="UYN58" s="394"/>
      <c r="UYO58" s="394"/>
      <c r="UYP58" s="393"/>
      <c r="UYQ58" s="393"/>
      <c r="UYR58" s="395"/>
      <c r="UYS58" s="364" t="s">
        <v>67</v>
      </c>
      <c r="UYT58" s="364"/>
      <c r="UYU58" s="364"/>
      <c r="UYV58" s="391"/>
      <c r="UYW58" s="391"/>
      <c r="UYX58" s="391"/>
      <c r="UYY58" s="391"/>
      <c r="UYZ58" s="392"/>
      <c r="UZA58" s="346"/>
      <c r="UZB58" s="391"/>
      <c r="UZC58" s="393"/>
      <c r="UZD58" s="394"/>
      <c r="UZE58" s="394"/>
      <c r="UZF58" s="393"/>
      <c r="UZG58" s="393"/>
      <c r="UZH58" s="395"/>
      <c r="UZI58" s="364" t="s">
        <v>67</v>
      </c>
      <c r="UZJ58" s="364"/>
      <c r="UZK58" s="364"/>
      <c r="UZL58" s="391"/>
      <c r="UZM58" s="391"/>
      <c r="UZN58" s="391"/>
      <c r="UZO58" s="391"/>
      <c r="UZP58" s="392"/>
      <c r="UZQ58" s="346"/>
      <c r="UZR58" s="391"/>
      <c r="UZS58" s="393"/>
      <c r="UZT58" s="394"/>
      <c r="UZU58" s="394"/>
      <c r="UZV58" s="393"/>
      <c r="UZW58" s="393"/>
      <c r="UZX58" s="395"/>
      <c r="UZY58" s="364" t="s">
        <v>67</v>
      </c>
      <c r="UZZ58" s="364"/>
      <c r="VAA58" s="364"/>
      <c r="VAB58" s="391"/>
      <c r="VAC58" s="391"/>
      <c r="VAD58" s="391"/>
      <c r="VAE58" s="391"/>
      <c r="VAF58" s="392"/>
      <c r="VAG58" s="346"/>
      <c r="VAH58" s="391"/>
      <c r="VAI58" s="393"/>
      <c r="VAJ58" s="394"/>
      <c r="VAK58" s="394"/>
      <c r="VAL58" s="393"/>
      <c r="VAM58" s="393"/>
      <c r="VAN58" s="395"/>
      <c r="VAO58" s="364" t="s">
        <v>67</v>
      </c>
      <c r="VAP58" s="364"/>
      <c r="VAQ58" s="364"/>
      <c r="VAR58" s="391"/>
      <c r="VAS58" s="391"/>
      <c r="VAT58" s="391"/>
      <c r="VAU58" s="391"/>
      <c r="VAV58" s="392"/>
      <c r="VAW58" s="346"/>
      <c r="VAX58" s="391"/>
      <c r="VAY58" s="393"/>
      <c r="VAZ58" s="394"/>
      <c r="VBA58" s="394"/>
      <c r="VBB58" s="393"/>
      <c r="VBC58" s="393"/>
      <c r="VBD58" s="395"/>
      <c r="VBE58" s="364" t="s">
        <v>67</v>
      </c>
      <c r="VBF58" s="364"/>
      <c r="VBG58" s="364"/>
      <c r="VBH58" s="391"/>
      <c r="VBI58" s="391"/>
      <c r="VBJ58" s="391"/>
      <c r="VBK58" s="391"/>
      <c r="VBL58" s="392"/>
      <c r="VBM58" s="346"/>
      <c r="VBN58" s="391"/>
      <c r="VBO58" s="393"/>
      <c r="VBP58" s="394"/>
      <c r="VBQ58" s="394"/>
      <c r="VBR58" s="393"/>
      <c r="VBS58" s="393"/>
      <c r="VBT58" s="395"/>
      <c r="VBU58" s="364" t="s">
        <v>67</v>
      </c>
      <c r="VBV58" s="364"/>
      <c r="VBW58" s="364"/>
      <c r="VBX58" s="391"/>
      <c r="VBY58" s="391"/>
      <c r="VBZ58" s="391"/>
      <c r="VCA58" s="391"/>
      <c r="VCB58" s="392"/>
      <c r="VCC58" s="346"/>
      <c r="VCD58" s="391"/>
      <c r="VCE58" s="393"/>
      <c r="VCF58" s="394"/>
      <c r="VCG58" s="394"/>
      <c r="VCH58" s="393"/>
      <c r="VCI58" s="393"/>
      <c r="VCJ58" s="395"/>
      <c r="VCK58" s="364" t="s">
        <v>67</v>
      </c>
      <c r="VCL58" s="364"/>
      <c r="VCM58" s="364"/>
      <c r="VCN58" s="391"/>
      <c r="VCO58" s="391"/>
      <c r="VCP58" s="391"/>
      <c r="VCQ58" s="391"/>
      <c r="VCR58" s="392"/>
      <c r="VCS58" s="346"/>
      <c r="VCT58" s="391"/>
      <c r="VCU58" s="393"/>
      <c r="VCV58" s="394"/>
      <c r="VCW58" s="394"/>
      <c r="VCX58" s="393"/>
      <c r="VCY58" s="393"/>
      <c r="VCZ58" s="395"/>
      <c r="VDA58" s="364" t="s">
        <v>67</v>
      </c>
      <c r="VDB58" s="364"/>
      <c r="VDC58" s="364"/>
      <c r="VDD58" s="391"/>
      <c r="VDE58" s="391"/>
      <c r="VDF58" s="391"/>
      <c r="VDG58" s="391"/>
      <c r="VDH58" s="392"/>
      <c r="VDI58" s="346"/>
      <c r="VDJ58" s="391"/>
      <c r="VDK58" s="393"/>
      <c r="VDL58" s="394"/>
      <c r="VDM58" s="394"/>
      <c r="VDN58" s="393"/>
      <c r="VDO58" s="393"/>
      <c r="VDP58" s="395"/>
      <c r="VDQ58" s="364" t="s">
        <v>67</v>
      </c>
      <c r="VDR58" s="364"/>
      <c r="VDS58" s="364"/>
      <c r="VDT58" s="391"/>
      <c r="VDU58" s="391"/>
      <c r="VDV58" s="391"/>
      <c r="VDW58" s="391"/>
      <c r="VDX58" s="392"/>
      <c r="VDY58" s="346"/>
      <c r="VDZ58" s="391"/>
      <c r="VEA58" s="393"/>
      <c r="VEB58" s="394"/>
      <c r="VEC58" s="394"/>
      <c r="VED58" s="393"/>
      <c r="VEE58" s="393"/>
      <c r="VEF58" s="395"/>
      <c r="VEG58" s="364" t="s">
        <v>67</v>
      </c>
      <c r="VEH58" s="364"/>
      <c r="VEI58" s="364"/>
      <c r="VEJ58" s="391"/>
      <c r="VEK58" s="391"/>
      <c r="VEL58" s="391"/>
      <c r="VEM58" s="391"/>
      <c r="VEN58" s="392"/>
      <c r="VEO58" s="346"/>
      <c r="VEP58" s="391"/>
      <c r="VEQ58" s="393"/>
      <c r="VER58" s="394"/>
      <c r="VES58" s="394"/>
      <c r="VET58" s="393"/>
      <c r="VEU58" s="393"/>
      <c r="VEV58" s="395"/>
      <c r="VEW58" s="364" t="s">
        <v>67</v>
      </c>
      <c r="VEX58" s="364"/>
      <c r="VEY58" s="364"/>
      <c r="VEZ58" s="391"/>
      <c r="VFA58" s="391"/>
      <c r="VFB58" s="391"/>
      <c r="VFC58" s="391"/>
      <c r="VFD58" s="392"/>
      <c r="VFE58" s="346"/>
      <c r="VFF58" s="391"/>
      <c r="VFG58" s="393"/>
      <c r="VFH58" s="394"/>
      <c r="VFI58" s="394"/>
      <c r="VFJ58" s="393"/>
      <c r="VFK58" s="393"/>
      <c r="VFL58" s="395"/>
      <c r="VFM58" s="364" t="s">
        <v>67</v>
      </c>
      <c r="VFN58" s="364"/>
      <c r="VFO58" s="364"/>
      <c r="VFP58" s="391"/>
      <c r="VFQ58" s="391"/>
      <c r="VFR58" s="391"/>
      <c r="VFS58" s="391"/>
      <c r="VFT58" s="392"/>
      <c r="VFU58" s="346"/>
      <c r="VFV58" s="391"/>
      <c r="VFW58" s="393"/>
      <c r="VFX58" s="394"/>
      <c r="VFY58" s="394"/>
      <c r="VFZ58" s="393"/>
      <c r="VGA58" s="393"/>
      <c r="VGB58" s="395"/>
      <c r="VGC58" s="364" t="s">
        <v>67</v>
      </c>
      <c r="VGD58" s="364"/>
      <c r="VGE58" s="364"/>
      <c r="VGF58" s="391"/>
      <c r="VGG58" s="391"/>
      <c r="VGH58" s="391"/>
      <c r="VGI58" s="391"/>
      <c r="VGJ58" s="392"/>
      <c r="VGK58" s="346"/>
      <c r="VGL58" s="391"/>
      <c r="VGM58" s="393"/>
      <c r="VGN58" s="394"/>
      <c r="VGO58" s="394"/>
      <c r="VGP58" s="393"/>
      <c r="VGQ58" s="393"/>
      <c r="VGR58" s="395"/>
      <c r="VGS58" s="364" t="s">
        <v>67</v>
      </c>
      <c r="VGT58" s="364"/>
      <c r="VGU58" s="364"/>
      <c r="VGV58" s="391"/>
      <c r="VGW58" s="391"/>
      <c r="VGX58" s="391"/>
      <c r="VGY58" s="391"/>
      <c r="VGZ58" s="392"/>
      <c r="VHA58" s="346"/>
      <c r="VHB58" s="391"/>
      <c r="VHC58" s="393"/>
      <c r="VHD58" s="394"/>
      <c r="VHE58" s="394"/>
      <c r="VHF58" s="393"/>
      <c r="VHG58" s="393"/>
      <c r="VHH58" s="395"/>
      <c r="VHI58" s="364" t="s">
        <v>67</v>
      </c>
      <c r="VHJ58" s="364"/>
      <c r="VHK58" s="364"/>
      <c r="VHL58" s="391"/>
      <c r="VHM58" s="391"/>
      <c r="VHN58" s="391"/>
      <c r="VHO58" s="391"/>
      <c r="VHP58" s="392"/>
      <c r="VHQ58" s="346"/>
      <c r="VHR58" s="391"/>
      <c r="VHS58" s="393"/>
      <c r="VHT58" s="394"/>
      <c r="VHU58" s="394"/>
      <c r="VHV58" s="393"/>
      <c r="VHW58" s="393"/>
      <c r="VHX58" s="395"/>
      <c r="VHY58" s="364" t="s">
        <v>67</v>
      </c>
      <c r="VHZ58" s="364"/>
      <c r="VIA58" s="364"/>
      <c r="VIB58" s="391"/>
      <c r="VIC58" s="391"/>
      <c r="VID58" s="391"/>
      <c r="VIE58" s="391"/>
      <c r="VIF58" s="392"/>
      <c r="VIG58" s="346"/>
      <c r="VIH58" s="391"/>
      <c r="VII58" s="393"/>
      <c r="VIJ58" s="394"/>
      <c r="VIK58" s="394"/>
      <c r="VIL58" s="393"/>
      <c r="VIM58" s="393"/>
      <c r="VIN58" s="395"/>
      <c r="VIO58" s="364" t="s">
        <v>67</v>
      </c>
      <c r="VIP58" s="364"/>
      <c r="VIQ58" s="364"/>
      <c r="VIR58" s="391"/>
      <c r="VIS58" s="391"/>
      <c r="VIT58" s="391"/>
      <c r="VIU58" s="391"/>
      <c r="VIV58" s="392"/>
      <c r="VIW58" s="346"/>
      <c r="VIX58" s="391"/>
      <c r="VIY58" s="393"/>
      <c r="VIZ58" s="394"/>
      <c r="VJA58" s="394"/>
      <c r="VJB58" s="393"/>
      <c r="VJC58" s="393"/>
      <c r="VJD58" s="395"/>
      <c r="VJE58" s="364" t="s">
        <v>67</v>
      </c>
      <c r="VJF58" s="364"/>
      <c r="VJG58" s="364"/>
      <c r="VJH58" s="391"/>
      <c r="VJI58" s="391"/>
      <c r="VJJ58" s="391"/>
      <c r="VJK58" s="391"/>
      <c r="VJL58" s="392"/>
      <c r="VJM58" s="346"/>
      <c r="VJN58" s="391"/>
      <c r="VJO58" s="393"/>
      <c r="VJP58" s="394"/>
      <c r="VJQ58" s="394"/>
      <c r="VJR58" s="393"/>
      <c r="VJS58" s="393"/>
      <c r="VJT58" s="395"/>
      <c r="VJU58" s="364" t="s">
        <v>67</v>
      </c>
      <c r="VJV58" s="364"/>
      <c r="VJW58" s="364"/>
      <c r="VJX58" s="391"/>
      <c r="VJY58" s="391"/>
      <c r="VJZ58" s="391"/>
      <c r="VKA58" s="391"/>
      <c r="VKB58" s="392"/>
      <c r="VKC58" s="346"/>
      <c r="VKD58" s="391"/>
      <c r="VKE58" s="393"/>
      <c r="VKF58" s="394"/>
      <c r="VKG58" s="394"/>
      <c r="VKH58" s="393"/>
      <c r="VKI58" s="393"/>
      <c r="VKJ58" s="395"/>
      <c r="VKK58" s="364" t="s">
        <v>67</v>
      </c>
      <c r="VKL58" s="364"/>
      <c r="VKM58" s="364"/>
      <c r="VKN58" s="391"/>
      <c r="VKO58" s="391"/>
      <c r="VKP58" s="391"/>
      <c r="VKQ58" s="391"/>
      <c r="VKR58" s="392"/>
      <c r="VKS58" s="346"/>
      <c r="VKT58" s="391"/>
      <c r="VKU58" s="393"/>
      <c r="VKV58" s="394"/>
      <c r="VKW58" s="394"/>
      <c r="VKX58" s="393"/>
      <c r="VKY58" s="393"/>
      <c r="VKZ58" s="395"/>
      <c r="VLA58" s="364" t="s">
        <v>67</v>
      </c>
      <c r="VLB58" s="364"/>
      <c r="VLC58" s="364"/>
      <c r="VLD58" s="391"/>
      <c r="VLE58" s="391"/>
      <c r="VLF58" s="391"/>
      <c r="VLG58" s="391"/>
      <c r="VLH58" s="392"/>
      <c r="VLI58" s="346"/>
      <c r="VLJ58" s="391"/>
      <c r="VLK58" s="393"/>
      <c r="VLL58" s="394"/>
      <c r="VLM58" s="394"/>
      <c r="VLN58" s="393"/>
      <c r="VLO58" s="393"/>
      <c r="VLP58" s="395"/>
      <c r="VLQ58" s="364" t="s">
        <v>67</v>
      </c>
      <c r="VLR58" s="364"/>
      <c r="VLS58" s="364"/>
      <c r="VLT58" s="391"/>
      <c r="VLU58" s="391"/>
      <c r="VLV58" s="391"/>
      <c r="VLW58" s="391"/>
      <c r="VLX58" s="392"/>
      <c r="VLY58" s="346"/>
      <c r="VLZ58" s="391"/>
      <c r="VMA58" s="393"/>
      <c r="VMB58" s="394"/>
      <c r="VMC58" s="394"/>
      <c r="VMD58" s="393"/>
      <c r="VME58" s="393"/>
      <c r="VMF58" s="395"/>
      <c r="VMG58" s="364" t="s">
        <v>67</v>
      </c>
      <c r="VMH58" s="364"/>
      <c r="VMI58" s="364"/>
      <c r="VMJ58" s="391"/>
      <c r="VMK58" s="391"/>
      <c r="VML58" s="391"/>
      <c r="VMM58" s="391"/>
      <c r="VMN58" s="392"/>
      <c r="VMO58" s="346"/>
      <c r="VMP58" s="391"/>
      <c r="VMQ58" s="393"/>
      <c r="VMR58" s="394"/>
      <c r="VMS58" s="394"/>
      <c r="VMT58" s="393"/>
      <c r="VMU58" s="393"/>
      <c r="VMV58" s="395"/>
      <c r="VMW58" s="364" t="s">
        <v>67</v>
      </c>
      <c r="VMX58" s="364"/>
      <c r="VMY58" s="364"/>
      <c r="VMZ58" s="391"/>
      <c r="VNA58" s="391"/>
      <c r="VNB58" s="391"/>
      <c r="VNC58" s="391"/>
      <c r="VND58" s="392"/>
      <c r="VNE58" s="346"/>
      <c r="VNF58" s="391"/>
      <c r="VNG58" s="393"/>
      <c r="VNH58" s="394"/>
      <c r="VNI58" s="394"/>
      <c r="VNJ58" s="393"/>
      <c r="VNK58" s="393"/>
      <c r="VNL58" s="395"/>
      <c r="VNM58" s="364" t="s">
        <v>67</v>
      </c>
      <c r="VNN58" s="364"/>
      <c r="VNO58" s="364"/>
      <c r="VNP58" s="391"/>
      <c r="VNQ58" s="391"/>
      <c r="VNR58" s="391"/>
      <c r="VNS58" s="391"/>
      <c r="VNT58" s="392"/>
      <c r="VNU58" s="346"/>
      <c r="VNV58" s="391"/>
      <c r="VNW58" s="393"/>
      <c r="VNX58" s="394"/>
      <c r="VNY58" s="394"/>
      <c r="VNZ58" s="393"/>
      <c r="VOA58" s="393"/>
      <c r="VOB58" s="395"/>
      <c r="VOC58" s="364" t="s">
        <v>67</v>
      </c>
      <c r="VOD58" s="364"/>
      <c r="VOE58" s="364"/>
      <c r="VOF58" s="391"/>
      <c r="VOG58" s="391"/>
      <c r="VOH58" s="391"/>
      <c r="VOI58" s="391"/>
      <c r="VOJ58" s="392"/>
      <c r="VOK58" s="346"/>
      <c r="VOL58" s="391"/>
      <c r="VOM58" s="393"/>
      <c r="VON58" s="394"/>
      <c r="VOO58" s="394"/>
      <c r="VOP58" s="393"/>
      <c r="VOQ58" s="393"/>
      <c r="VOR58" s="395"/>
      <c r="VOS58" s="364" t="s">
        <v>67</v>
      </c>
      <c r="VOT58" s="364"/>
      <c r="VOU58" s="364"/>
      <c r="VOV58" s="391"/>
      <c r="VOW58" s="391"/>
      <c r="VOX58" s="391"/>
      <c r="VOY58" s="391"/>
      <c r="VOZ58" s="392"/>
      <c r="VPA58" s="346"/>
      <c r="VPB58" s="391"/>
      <c r="VPC58" s="393"/>
      <c r="VPD58" s="394"/>
      <c r="VPE58" s="394"/>
      <c r="VPF58" s="393"/>
      <c r="VPG58" s="393"/>
      <c r="VPH58" s="395"/>
      <c r="VPI58" s="364" t="s">
        <v>67</v>
      </c>
      <c r="VPJ58" s="364"/>
      <c r="VPK58" s="364"/>
      <c r="VPL58" s="391"/>
      <c r="VPM58" s="391"/>
      <c r="VPN58" s="391"/>
      <c r="VPO58" s="391"/>
      <c r="VPP58" s="392"/>
      <c r="VPQ58" s="346"/>
      <c r="VPR58" s="391"/>
      <c r="VPS58" s="393"/>
      <c r="VPT58" s="394"/>
      <c r="VPU58" s="394"/>
      <c r="VPV58" s="393"/>
      <c r="VPW58" s="393"/>
      <c r="VPX58" s="395"/>
      <c r="VPY58" s="364" t="s">
        <v>67</v>
      </c>
      <c r="VPZ58" s="364"/>
      <c r="VQA58" s="364"/>
      <c r="VQB58" s="391"/>
      <c r="VQC58" s="391"/>
      <c r="VQD58" s="391"/>
      <c r="VQE58" s="391"/>
      <c r="VQF58" s="392"/>
      <c r="VQG58" s="346"/>
      <c r="VQH58" s="391"/>
      <c r="VQI58" s="393"/>
      <c r="VQJ58" s="394"/>
      <c r="VQK58" s="394"/>
      <c r="VQL58" s="393"/>
      <c r="VQM58" s="393"/>
      <c r="VQN58" s="395"/>
      <c r="VQO58" s="364" t="s">
        <v>67</v>
      </c>
      <c r="VQP58" s="364"/>
      <c r="VQQ58" s="364"/>
      <c r="VQR58" s="391"/>
      <c r="VQS58" s="391"/>
      <c r="VQT58" s="391"/>
      <c r="VQU58" s="391"/>
      <c r="VQV58" s="392"/>
      <c r="VQW58" s="346"/>
      <c r="VQX58" s="391"/>
      <c r="VQY58" s="393"/>
      <c r="VQZ58" s="394"/>
      <c r="VRA58" s="394"/>
      <c r="VRB58" s="393"/>
      <c r="VRC58" s="393"/>
      <c r="VRD58" s="395"/>
      <c r="VRE58" s="364" t="s">
        <v>67</v>
      </c>
      <c r="VRF58" s="364"/>
      <c r="VRG58" s="364"/>
      <c r="VRH58" s="391"/>
      <c r="VRI58" s="391"/>
      <c r="VRJ58" s="391"/>
      <c r="VRK58" s="391"/>
      <c r="VRL58" s="392"/>
      <c r="VRM58" s="346"/>
      <c r="VRN58" s="391"/>
      <c r="VRO58" s="393"/>
      <c r="VRP58" s="394"/>
      <c r="VRQ58" s="394"/>
      <c r="VRR58" s="393"/>
      <c r="VRS58" s="393"/>
      <c r="VRT58" s="395"/>
      <c r="VRU58" s="364" t="s">
        <v>67</v>
      </c>
      <c r="VRV58" s="364"/>
      <c r="VRW58" s="364"/>
      <c r="VRX58" s="391"/>
      <c r="VRY58" s="391"/>
      <c r="VRZ58" s="391"/>
      <c r="VSA58" s="391"/>
      <c r="VSB58" s="392"/>
      <c r="VSC58" s="346"/>
      <c r="VSD58" s="391"/>
      <c r="VSE58" s="393"/>
      <c r="VSF58" s="394"/>
      <c r="VSG58" s="394"/>
      <c r="VSH58" s="393"/>
      <c r="VSI58" s="393"/>
      <c r="VSJ58" s="395"/>
      <c r="VSK58" s="364" t="s">
        <v>67</v>
      </c>
      <c r="VSL58" s="364"/>
      <c r="VSM58" s="364"/>
      <c r="VSN58" s="391"/>
      <c r="VSO58" s="391"/>
      <c r="VSP58" s="391"/>
      <c r="VSQ58" s="391"/>
      <c r="VSR58" s="392"/>
      <c r="VSS58" s="346"/>
      <c r="VST58" s="391"/>
      <c r="VSU58" s="393"/>
      <c r="VSV58" s="394"/>
      <c r="VSW58" s="394"/>
      <c r="VSX58" s="393"/>
      <c r="VSY58" s="393"/>
      <c r="VSZ58" s="395"/>
      <c r="VTA58" s="364" t="s">
        <v>67</v>
      </c>
      <c r="VTB58" s="364"/>
      <c r="VTC58" s="364"/>
      <c r="VTD58" s="391"/>
      <c r="VTE58" s="391"/>
      <c r="VTF58" s="391"/>
      <c r="VTG58" s="391"/>
      <c r="VTH58" s="392"/>
      <c r="VTI58" s="346"/>
      <c r="VTJ58" s="391"/>
      <c r="VTK58" s="393"/>
      <c r="VTL58" s="394"/>
      <c r="VTM58" s="394"/>
      <c r="VTN58" s="393"/>
      <c r="VTO58" s="393"/>
      <c r="VTP58" s="395"/>
      <c r="VTQ58" s="364" t="s">
        <v>67</v>
      </c>
      <c r="VTR58" s="364"/>
      <c r="VTS58" s="364"/>
      <c r="VTT58" s="391"/>
      <c r="VTU58" s="391"/>
      <c r="VTV58" s="391"/>
      <c r="VTW58" s="391"/>
      <c r="VTX58" s="392"/>
      <c r="VTY58" s="346"/>
      <c r="VTZ58" s="391"/>
      <c r="VUA58" s="393"/>
      <c r="VUB58" s="394"/>
      <c r="VUC58" s="394"/>
      <c r="VUD58" s="393"/>
      <c r="VUE58" s="393"/>
      <c r="VUF58" s="395"/>
      <c r="VUG58" s="364" t="s">
        <v>67</v>
      </c>
      <c r="VUH58" s="364"/>
      <c r="VUI58" s="364"/>
      <c r="VUJ58" s="391"/>
      <c r="VUK58" s="391"/>
      <c r="VUL58" s="391"/>
      <c r="VUM58" s="391"/>
      <c r="VUN58" s="392"/>
      <c r="VUO58" s="346"/>
      <c r="VUP58" s="391"/>
      <c r="VUQ58" s="393"/>
      <c r="VUR58" s="394"/>
      <c r="VUS58" s="394"/>
      <c r="VUT58" s="393"/>
      <c r="VUU58" s="393"/>
      <c r="VUV58" s="395"/>
      <c r="VUW58" s="364" t="s">
        <v>67</v>
      </c>
      <c r="VUX58" s="364"/>
      <c r="VUY58" s="364"/>
      <c r="VUZ58" s="391"/>
      <c r="VVA58" s="391"/>
      <c r="VVB58" s="391"/>
      <c r="VVC58" s="391"/>
      <c r="VVD58" s="392"/>
      <c r="VVE58" s="346"/>
      <c r="VVF58" s="391"/>
      <c r="VVG58" s="393"/>
      <c r="VVH58" s="394"/>
      <c r="VVI58" s="394"/>
      <c r="VVJ58" s="393"/>
      <c r="VVK58" s="393"/>
      <c r="VVL58" s="395"/>
      <c r="VVM58" s="364" t="s">
        <v>67</v>
      </c>
      <c r="VVN58" s="364"/>
      <c r="VVO58" s="364"/>
      <c r="VVP58" s="391"/>
      <c r="VVQ58" s="391"/>
      <c r="VVR58" s="391"/>
      <c r="VVS58" s="391"/>
      <c r="VVT58" s="392"/>
      <c r="VVU58" s="346"/>
      <c r="VVV58" s="391"/>
      <c r="VVW58" s="393"/>
      <c r="VVX58" s="394"/>
      <c r="VVY58" s="394"/>
      <c r="VVZ58" s="393"/>
      <c r="VWA58" s="393"/>
      <c r="VWB58" s="395"/>
      <c r="VWC58" s="364" t="s">
        <v>67</v>
      </c>
      <c r="VWD58" s="364"/>
      <c r="VWE58" s="364"/>
      <c r="VWF58" s="391"/>
      <c r="VWG58" s="391"/>
      <c r="VWH58" s="391"/>
      <c r="VWI58" s="391"/>
      <c r="VWJ58" s="392"/>
      <c r="VWK58" s="346"/>
      <c r="VWL58" s="391"/>
      <c r="VWM58" s="393"/>
      <c r="VWN58" s="394"/>
      <c r="VWO58" s="394"/>
      <c r="VWP58" s="393"/>
      <c r="VWQ58" s="393"/>
      <c r="VWR58" s="395"/>
      <c r="VWS58" s="364" t="s">
        <v>67</v>
      </c>
      <c r="VWT58" s="364"/>
      <c r="VWU58" s="364"/>
      <c r="VWV58" s="391"/>
      <c r="VWW58" s="391"/>
      <c r="VWX58" s="391"/>
      <c r="VWY58" s="391"/>
      <c r="VWZ58" s="392"/>
      <c r="VXA58" s="346"/>
      <c r="VXB58" s="391"/>
      <c r="VXC58" s="393"/>
      <c r="VXD58" s="394"/>
      <c r="VXE58" s="394"/>
      <c r="VXF58" s="393"/>
      <c r="VXG58" s="393"/>
      <c r="VXH58" s="395"/>
      <c r="VXI58" s="364" t="s">
        <v>67</v>
      </c>
      <c r="VXJ58" s="364"/>
      <c r="VXK58" s="364"/>
      <c r="VXL58" s="391"/>
      <c r="VXM58" s="391"/>
      <c r="VXN58" s="391"/>
      <c r="VXO58" s="391"/>
      <c r="VXP58" s="392"/>
      <c r="VXQ58" s="346"/>
      <c r="VXR58" s="391"/>
      <c r="VXS58" s="393"/>
      <c r="VXT58" s="394"/>
      <c r="VXU58" s="394"/>
      <c r="VXV58" s="393"/>
      <c r="VXW58" s="393"/>
      <c r="VXX58" s="395"/>
      <c r="VXY58" s="364" t="s">
        <v>67</v>
      </c>
      <c r="VXZ58" s="364"/>
      <c r="VYA58" s="364"/>
      <c r="VYB58" s="391"/>
      <c r="VYC58" s="391"/>
      <c r="VYD58" s="391"/>
      <c r="VYE58" s="391"/>
      <c r="VYF58" s="392"/>
      <c r="VYG58" s="346"/>
      <c r="VYH58" s="391"/>
      <c r="VYI58" s="393"/>
      <c r="VYJ58" s="394"/>
      <c r="VYK58" s="394"/>
      <c r="VYL58" s="393"/>
      <c r="VYM58" s="393"/>
      <c r="VYN58" s="395"/>
      <c r="VYO58" s="364" t="s">
        <v>67</v>
      </c>
      <c r="VYP58" s="364"/>
      <c r="VYQ58" s="364"/>
      <c r="VYR58" s="391"/>
      <c r="VYS58" s="391"/>
      <c r="VYT58" s="391"/>
      <c r="VYU58" s="391"/>
      <c r="VYV58" s="392"/>
      <c r="VYW58" s="346"/>
      <c r="VYX58" s="391"/>
      <c r="VYY58" s="393"/>
      <c r="VYZ58" s="394"/>
      <c r="VZA58" s="394"/>
      <c r="VZB58" s="393"/>
      <c r="VZC58" s="393"/>
      <c r="VZD58" s="395"/>
      <c r="VZE58" s="364" t="s">
        <v>67</v>
      </c>
      <c r="VZF58" s="364"/>
      <c r="VZG58" s="364"/>
      <c r="VZH58" s="391"/>
      <c r="VZI58" s="391"/>
      <c r="VZJ58" s="391"/>
      <c r="VZK58" s="391"/>
      <c r="VZL58" s="392"/>
      <c r="VZM58" s="346"/>
      <c r="VZN58" s="391"/>
      <c r="VZO58" s="393"/>
      <c r="VZP58" s="394"/>
      <c r="VZQ58" s="394"/>
      <c r="VZR58" s="393"/>
      <c r="VZS58" s="393"/>
      <c r="VZT58" s="395"/>
      <c r="VZU58" s="364" t="s">
        <v>67</v>
      </c>
      <c r="VZV58" s="364"/>
      <c r="VZW58" s="364"/>
      <c r="VZX58" s="391"/>
      <c r="VZY58" s="391"/>
      <c r="VZZ58" s="391"/>
      <c r="WAA58" s="391"/>
      <c r="WAB58" s="392"/>
      <c r="WAC58" s="346"/>
      <c r="WAD58" s="391"/>
      <c r="WAE58" s="393"/>
      <c r="WAF58" s="394"/>
      <c r="WAG58" s="394"/>
      <c r="WAH58" s="393"/>
      <c r="WAI58" s="393"/>
      <c r="WAJ58" s="395"/>
      <c r="WAK58" s="364" t="s">
        <v>67</v>
      </c>
      <c r="WAL58" s="364"/>
      <c r="WAM58" s="364"/>
      <c r="WAN58" s="391"/>
      <c r="WAO58" s="391"/>
      <c r="WAP58" s="391"/>
      <c r="WAQ58" s="391"/>
      <c r="WAR58" s="392"/>
      <c r="WAS58" s="346"/>
      <c r="WAT58" s="391"/>
      <c r="WAU58" s="393"/>
      <c r="WAV58" s="394"/>
      <c r="WAW58" s="394"/>
      <c r="WAX58" s="393"/>
      <c r="WAY58" s="393"/>
      <c r="WAZ58" s="395"/>
      <c r="WBA58" s="364" t="s">
        <v>67</v>
      </c>
      <c r="WBB58" s="364"/>
      <c r="WBC58" s="364"/>
      <c r="WBD58" s="391"/>
      <c r="WBE58" s="391"/>
      <c r="WBF58" s="391"/>
      <c r="WBG58" s="391"/>
      <c r="WBH58" s="392"/>
      <c r="WBI58" s="346"/>
      <c r="WBJ58" s="391"/>
      <c r="WBK58" s="393"/>
      <c r="WBL58" s="394"/>
      <c r="WBM58" s="394"/>
      <c r="WBN58" s="393"/>
      <c r="WBO58" s="393"/>
      <c r="WBP58" s="395"/>
      <c r="WBQ58" s="364" t="s">
        <v>67</v>
      </c>
      <c r="WBR58" s="364"/>
      <c r="WBS58" s="364"/>
      <c r="WBT58" s="391"/>
      <c r="WBU58" s="391"/>
      <c r="WBV58" s="391"/>
      <c r="WBW58" s="391"/>
      <c r="WBX58" s="392"/>
      <c r="WBY58" s="346"/>
      <c r="WBZ58" s="391"/>
      <c r="WCA58" s="393"/>
      <c r="WCB58" s="394"/>
      <c r="WCC58" s="394"/>
      <c r="WCD58" s="393"/>
      <c r="WCE58" s="393"/>
      <c r="WCF58" s="395"/>
      <c r="WCG58" s="364" t="s">
        <v>67</v>
      </c>
      <c r="WCH58" s="364"/>
      <c r="WCI58" s="364"/>
      <c r="WCJ58" s="391"/>
      <c r="WCK58" s="391"/>
      <c r="WCL58" s="391"/>
      <c r="WCM58" s="391"/>
      <c r="WCN58" s="392"/>
      <c r="WCO58" s="346"/>
      <c r="WCP58" s="391"/>
      <c r="WCQ58" s="393"/>
      <c r="WCR58" s="394"/>
      <c r="WCS58" s="394"/>
      <c r="WCT58" s="393"/>
      <c r="WCU58" s="393"/>
      <c r="WCV58" s="395"/>
      <c r="WCW58" s="364" t="s">
        <v>67</v>
      </c>
      <c r="WCX58" s="364"/>
      <c r="WCY58" s="364"/>
      <c r="WCZ58" s="391"/>
      <c r="WDA58" s="391"/>
      <c r="WDB58" s="391"/>
      <c r="WDC58" s="391"/>
      <c r="WDD58" s="392"/>
      <c r="WDE58" s="346"/>
      <c r="WDF58" s="391"/>
      <c r="WDG58" s="393"/>
      <c r="WDH58" s="394"/>
      <c r="WDI58" s="394"/>
      <c r="WDJ58" s="393"/>
      <c r="WDK58" s="393"/>
      <c r="WDL58" s="395"/>
      <c r="WDM58" s="364" t="s">
        <v>67</v>
      </c>
      <c r="WDN58" s="364"/>
      <c r="WDO58" s="364"/>
      <c r="WDP58" s="391"/>
      <c r="WDQ58" s="391"/>
      <c r="WDR58" s="391"/>
      <c r="WDS58" s="391"/>
      <c r="WDT58" s="392"/>
      <c r="WDU58" s="346"/>
      <c r="WDV58" s="391"/>
      <c r="WDW58" s="393"/>
      <c r="WDX58" s="394"/>
      <c r="WDY58" s="394"/>
      <c r="WDZ58" s="393"/>
      <c r="WEA58" s="393"/>
      <c r="WEB58" s="395"/>
      <c r="WEC58" s="364" t="s">
        <v>67</v>
      </c>
      <c r="WED58" s="364"/>
      <c r="WEE58" s="364"/>
      <c r="WEF58" s="391"/>
      <c r="WEG58" s="391"/>
      <c r="WEH58" s="391"/>
      <c r="WEI58" s="391"/>
      <c r="WEJ58" s="392"/>
      <c r="WEK58" s="346"/>
      <c r="WEL58" s="391"/>
      <c r="WEM58" s="393"/>
      <c r="WEN58" s="394"/>
      <c r="WEO58" s="394"/>
      <c r="WEP58" s="393"/>
      <c r="WEQ58" s="393"/>
      <c r="WER58" s="395"/>
      <c r="WES58" s="364" t="s">
        <v>67</v>
      </c>
      <c r="WET58" s="364"/>
      <c r="WEU58" s="364"/>
      <c r="WEV58" s="391"/>
      <c r="WEW58" s="391"/>
      <c r="WEX58" s="391"/>
      <c r="WEY58" s="391"/>
      <c r="WEZ58" s="392"/>
      <c r="WFA58" s="346"/>
      <c r="WFB58" s="391"/>
      <c r="WFC58" s="393"/>
      <c r="WFD58" s="394"/>
      <c r="WFE58" s="394"/>
      <c r="WFF58" s="393"/>
      <c r="WFG58" s="393"/>
      <c r="WFH58" s="395"/>
      <c r="WFI58" s="364" t="s">
        <v>67</v>
      </c>
      <c r="WFJ58" s="364"/>
      <c r="WFK58" s="364"/>
      <c r="WFL58" s="391"/>
      <c r="WFM58" s="391"/>
      <c r="WFN58" s="391"/>
      <c r="WFO58" s="391"/>
      <c r="WFP58" s="392"/>
      <c r="WFQ58" s="346"/>
      <c r="WFR58" s="391"/>
      <c r="WFS58" s="393"/>
      <c r="WFT58" s="394"/>
      <c r="WFU58" s="394"/>
      <c r="WFV58" s="393"/>
      <c r="WFW58" s="393"/>
      <c r="WFX58" s="395"/>
      <c r="WFY58" s="364" t="s">
        <v>67</v>
      </c>
      <c r="WFZ58" s="364"/>
      <c r="WGA58" s="364"/>
      <c r="WGB58" s="391"/>
      <c r="WGC58" s="391"/>
      <c r="WGD58" s="391"/>
      <c r="WGE58" s="391"/>
      <c r="WGF58" s="392"/>
      <c r="WGG58" s="346"/>
      <c r="WGH58" s="391"/>
      <c r="WGI58" s="393"/>
      <c r="WGJ58" s="394"/>
      <c r="WGK58" s="394"/>
      <c r="WGL58" s="393"/>
      <c r="WGM58" s="393"/>
      <c r="WGN58" s="395"/>
      <c r="WGO58" s="364" t="s">
        <v>67</v>
      </c>
      <c r="WGP58" s="364"/>
      <c r="WGQ58" s="364"/>
      <c r="WGR58" s="391"/>
      <c r="WGS58" s="391"/>
      <c r="WGT58" s="391"/>
      <c r="WGU58" s="391"/>
      <c r="WGV58" s="392"/>
      <c r="WGW58" s="346"/>
      <c r="WGX58" s="391"/>
      <c r="WGY58" s="393"/>
      <c r="WGZ58" s="394"/>
      <c r="WHA58" s="394"/>
      <c r="WHB58" s="393"/>
      <c r="WHC58" s="393"/>
      <c r="WHD58" s="395"/>
      <c r="WHE58" s="364" t="s">
        <v>67</v>
      </c>
      <c r="WHF58" s="364"/>
      <c r="WHG58" s="364"/>
      <c r="WHH58" s="391"/>
      <c r="WHI58" s="391"/>
      <c r="WHJ58" s="391"/>
      <c r="WHK58" s="391"/>
      <c r="WHL58" s="392"/>
      <c r="WHM58" s="346"/>
      <c r="WHN58" s="391"/>
      <c r="WHO58" s="393"/>
      <c r="WHP58" s="394"/>
      <c r="WHQ58" s="394"/>
      <c r="WHR58" s="393"/>
      <c r="WHS58" s="393"/>
      <c r="WHT58" s="395"/>
      <c r="WHU58" s="364" t="s">
        <v>67</v>
      </c>
      <c r="WHV58" s="364"/>
      <c r="WHW58" s="364"/>
      <c r="WHX58" s="391"/>
      <c r="WHY58" s="391"/>
      <c r="WHZ58" s="391"/>
      <c r="WIA58" s="391"/>
      <c r="WIB58" s="392"/>
      <c r="WIC58" s="346"/>
      <c r="WID58" s="391"/>
      <c r="WIE58" s="393"/>
      <c r="WIF58" s="394"/>
      <c r="WIG58" s="394"/>
      <c r="WIH58" s="393"/>
      <c r="WII58" s="393"/>
      <c r="WIJ58" s="395"/>
      <c r="WIK58" s="364" t="s">
        <v>67</v>
      </c>
      <c r="WIL58" s="364"/>
      <c r="WIM58" s="364"/>
      <c r="WIN58" s="391"/>
      <c r="WIO58" s="391"/>
      <c r="WIP58" s="391"/>
      <c r="WIQ58" s="391"/>
      <c r="WIR58" s="392"/>
      <c r="WIS58" s="346"/>
      <c r="WIT58" s="391"/>
      <c r="WIU58" s="393"/>
      <c r="WIV58" s="394"/>
      <c r="WIW58" s="394"/>
      <c r="WIX58" s="393"/>
      <c r="WIY58" s="393"/>
      <c r="WIZ58" s="395"/>
      <c r="WJA58" s="364" t="s">
        <v>67</v>
      </c>
      <c r="WJB58" s="364"/>
      <c r="WJC58" s="364"/>
      <c r="WJD58" s="391"/>
      <c r="WJE58" s="391"/>
      <c r="WJF58" s="391"/>
      <c r="WJG58" s="391"/>
      <c r="WJH58" s="392"/>
      <c r="WJI58" s="346"/>
      <c r="WJJ58" s="391"/>
      <c r="WJK58" s="393"/>
      <c r="WJL58" s="394"/>
      <c r="WJM58" s="394"/>
      <c r="WJN58" s="393"/>
      <c r="WJO58" s="393"/>
      <c r="WJP58" s="395"/>
      <c r="WJQ58" s="364" t="s">
        <v>67</v>
      </c>
      <c r="WJR58" s="364"/>
      <c r="WJS58" s="364"/>
      <c r="WJT58" s="391"/>
      <c r="WJU58" s="391"/>
      <c r="WJV58" s="391"/>
      <c r="WJW58" s="391"/>
      <c r="WJX58" s="392"/>
      <c r="WJY58" s="346"/>
      <c r="WJZ58" s="391"/>
      <c r="WKA58" s="393"/>
      <c r="WKB58" s="394"/>
      <c r="WKC58" s="394"/>
      <c r="WKD58" s="393"/>
      <c r="WKE58" s="393"/>
      <c r="WKF58" s="395"/>
      <c r="WKG58" s="364" t="s">
        <v>67</v>
      </c>
      <c r="WKH58" s="364"/>
      <c r="WKI58" s="364"/>
      <c r="WKJ58" s="391"/>
      <c r="WKK58" s="391"/>
      <c r="WKL58" s="391"/>
      <c r="WKM58" s="391"/>
      <c r="WKN58" s="392"/>
      <c r="WKO58" s="346"/>
      <c r="WKP58" s="391"/>
      <c r="WKQ58" s="393"/>
      <c r="WKR58" s="394"/>
      <c r="WKS58" s="394"/>
      <c r="WKT58" s="393"/>
      <c r="WKU58" s="393"/>
      <c r="WKV58" s="395"/>
      <c r="WKW58" s="364" t="s">
        <v>67</v>
      </c>
      <c r="WKX58" s="364"/>
      <c r="WKY58" s="364"/>
      <c r="WKZ58" s="391"/>
      <c r="WLA58" s="391"/>
      <c r="WLB58" s="391"/>
      <c r="WLC58" s="391"/>
      <c r="WLD58" s="392"/>
      <c r="WLE58" s="346"/>
      <c r="WLF58" s="391"/>
      <c r="WLG58" s="393"/>
      <c r="WLH58" s="394"/>
      <c r="WLI58" s="394"/>
      <c r="WLJ58" s="393"/>
      <c r="WLK58" s="393"/>
      <c r="WLL58" s="395"/>
      <c r="WLM58" s="364" t="s">
        <v>67</v>
      </c>
      <c r="WLN58" s="364"/>
      <c r="WLO58" s="364"/>
      <c r="WLP58" s="391"/>
      <c r="WLQ58" s="391"/>
      <c r="WLR58" s="391"/>
      <c r="WLS58" s="391"/>
      <c r="WLT58" s="392"/>
      <c r="WLU58" s="346"/>
      <c r="WLV58" s="391"/>
      <c r="WLW58" s="393"/>
      <c r="WLX58" s="394"/>
      <c r="WLY58" s="394"/>
      <c r="WLZ58" s="393"/>
      <c r="WMA58" s="393"/>
      <c r="WMB58" s="395"/>
      <c r="WMC58" s="364" t="s">
        <v>67</v>
      </c>
      <c r="WMD58" s="364"/>
      <c r="WME58" s="364"/>
      <c r="WMF58" s="391"/>
      <c r="WMG58" s="391"/>
      <c r="WMH58" s="391"/>
      <c r="WMI58" s="391"/>
      <c r="WMJ58" s="392"/>
      <c r="WMK58" s="346"/>
      <c r="WML58" s="391"/>
      <c r="WMM58" s="393"/>
      <c r="WMN58" s="394"/>
      <c r="WMO58" s="394"/>
      <c r="WMP58" s="393"/>
      <c r="WMQ58" s="393"/>
      <c r="WMR58" s="395"/>
      <c r="WMS58" s="364" t="s">
        <v>67</v>
      </c>
      <c r="WMT58" s="364"/>
      <c r="WMU58" s="364"/>
      <c r="WMV58" s="391"/>
      <c r="WMW58" s="391"/>
      <c r="WMX58" s="391"/>
      <c r="WMY58" s="391"/>
      <c r="WMZ58" s="392"/>
      <c r="WNA58" s="346"/>
      <c r="WNB58" s="391"/>
      <c r="WNC58" s="393"/>
      <c r="WND58" s="394"/>
      <c r="WNE58" s="394"/>
      <c r="WNF58" s="393"/>
      <c r="WNG58" s="393"/>
      <c r="WNH58" s="395"/>
      <c r="WNI58" s="364" t="s">
        <v>67</v>
      </c>
      <c r="WNJ58" s="364"/>
      <c r="WNK58" s="364"/>
      <c r="WNL58" s="391"/>
      <c r="WNM58" s="391"/>
      <c r="WNN58" s="391"/>
      <c r="WNO58" s="391"/>
      <c r="WNP58" s="392"/>
      <c r="WNQ58" s="346"/>
      <c r="WNR58" s="391"/>
      <c r="WNS58" s="393"/>
      <c r="WNT58" s="394"/>
      <c r="WNU58" s="394"/>
      <c r="WNV58" s="393"/>
      <c r="WNW58" s="393"/>
      <c r="WNX58" s="395"/>
      <c r="WNY58" s="364" t="s">
        <v>67</v>
      </c>
      <c r="WNZ58" s="364"/>
      <c r="WOA58" s="364"/>
      <c r="WOB58" s="391"/>
      <c r="WOC58" s="391"/>
      <c r="WOD58" s="391"/>
      <c r="WOE58" s="391"/>
      <c r="WOF58" s="392"/>
      <c r="WOG58" s="346"/>
      <c r="WOH58" s="391"/>
      <c r="WOI58" s="393"/>
      <c r="WOJ58" s="394"/>
      <c r="WOK58" s="394"/>
      <c r="WOL58" s="393"/>
      <c r="WOM58" s="393"/>
      <c r="WON58" s="395"/>
      <c r="WOO58" s="364" t="s">
        <v>67</v>
      </c>
      <c r="WOP58" s="364"/>
      <c r="WOQ58" s="364"/>
      <c r="WOR58" s="391"/>
      <c r="WOS58" s="391"/>
      <c r="WOT58" s="391"/>
      <c r="WOU58" s="391"/>
      <c r="WOV58" s="392"/>
      <c r="WOW58" s="346"/>
      <c r="WOX58" s="391"/>
      <c r="WOY58" s="393"/>
      <c r="WOZ58" s="394"/>
      <c r="WPA58" s="394"/>
      <c r="WPB58" s="393"/>
      <c r="WPC58" s="393"/>
      <c r="WPD58" s="395"/>
      <c r="WPE58" s="364" t="s">
        <v>67</v>
      </c>
      <c r="WPF58" s="364"/>
      <c r="WPG58" s="364"/>
      <c r="WPH58" s="391"/>
      <c r="WPI58" s="391"/>
      <c r="WPJ58" s="391"/>
      <c r="WPK58" s="391"/>
      <c r="WPL58" s="392"/>
      <c r="WPM58" s="346"/>
      <c r="WPN58" s="391"/>
      <c r="WPO58" s="393"/>
      <c r="WPP58" s="394"/>
      <c r="WPQ58" s="394"/>
      <c r="WPR58" s="393"/>
      <c r="WPS58" s="393"/>
      <c r="WPT58" s="395"/>
      <c r="WPU58" s="364" t="s">
        <v>67</v>
      </c>
      <c r="WPV58" s="364"/>
      <c r="WPW58" s="364"/>
      <c r="WPX58" s="391"/>
      <c r="WPY58" s="391"/>
      <c r="WPZ58" s="391"/>
      <c r="WQA58" s="391"/>
      <c r="WQB58" s="392"/>
      <c r="WQC58" s="346"/>
      <c r="WQD58" s="391"/>
      <c r="WQE58" s="393"/>
      <c r="WQF58" s="394"/>
      <c r="WQG58" s="394"/>
      <c r="WQH58" s="393"/>
      <c r="WQI58" s="393"/>
      <c r="WQJ58" s="395"/>
      <c r="WQK58" s="364" t="s">
        <v>67</v>
      </c>
      <c r="WQL58" s="364"/>
      <c r="WQM58" s="364"/>
      <c r="WQN58" s="391"/>
      <c r="WQO58" s="391"/>
      <c r="WQP58" s="391"/>
      <c r="WQQ58" s="391"/>
      <c r="WQR58" s="392"/>
      <c r="WQS58" s="346"/>
      <c r="WQT58" s="391"/>
      <c r="WQU58" s="393"/>
      <c r="WQV58" s="394"/>
      <c r="WQW58" s="394"/>
      <c r="WQX58" s="393"/>
      <c r="WQY58" s="393"/>
      <c r="WQZ58" s="395"/>
      <c r="WRA58" s="364" t="s">
        <v>67</v>
      </c>
      <c r="WRB58" s="364"/>
      <c r="WRC58" s="364"/>
      <c r="WRD58" s="391"/>
      <c r="WRE58" s="391"/>
      <c r="WRF58" s="391"/>
      <c r="WRG58" s="391"/>
      <c r="WRH58" s="392"/>
      <c r="WRI58" s="346"/>
      <c r="WRJ58" s="391"/>
      <c r="WRK58" s="393"/>
      <c r="WRL58" s="394"/>
      <c r="WRM58" s="394"/>
      <c r="WRN58" s="393"/>
      <c r="WRO58" s="393"/>
      <c r="WRP58" s="395"/>
      <c r="WRQ58" s="364" t="s">
        <v>67</v>
      </c>
      <c r="WRR58" s="364"/>
      <c r="WRS58" s="364"/>
      <c r="WRT58" s="391"/>
      <c r="WRU58" s="391"/>
      <c r="WRV58" s="391"/>
      <c r="WRW58" s="391"/>
      <c r="WRX58" s="392"/>
      <c r="WRY58" s="346"/>
      <c r="WRZ58" s="391"/>
      <c r="WSA58" s="393"/>
      <c r="WSB58" s="394"/>
      <c r="WSC58" s="394"/>
      <c r="WSD58" s="393"/>
      <c r="WSE58" s="393"/>
      <c r="WSF58" s="395"/>
      <c r="WSG58" s="364" t="s">
        <v>67</v>
      </c>
      <c r="WSH58" s="364"/>
      <c r="WSI58" s="364"/>
      <c r="WSJ58" s="391"/>
      <c r="WSK58" s="391"/>
      <c r="WSL58" s="391"/>
      <c r="WSM58" s="391"/>
      <c r="WSN58" s="392"/>
      <c r="WSO58" s="346"/>
      <c r="WSP58" s="391"/>
      <c r="WSQ58" s="393"/>
      <c r="WSR58" s="394"/>
      <c r="WSS58" s="394"/>
      <c r="WST58" s="393"/>
      <c r="WSU58" s="393"/>
      <c r="WSV58" s="395"/>
      <c r="WSW58" s="364" t="s">
        <v>67</v>
      </c>
      <c r="WSX58" s="364"/>
      <c r="WSY58" s="364"/>
      <c r="WSZ58" s="391"/>
      <c r="WTA58" s="391"/>
      <c r="WTB58" s="391"/>
      <c r="WTC58" s="391"/>
      <c r="WTD58" s="392"/>
      <c r="WTE58" s="346"/>
      <c r="WTF58" s="391"/>
      <c r="WTG58" s="393"/>
      <c r="WTH58" s="394"/>
      <c r="WTI58" s="394"/>
      <c r="WTJ58" s="393"/>
      <c r="WTK58" s="393"/>
      <c r="WTL58" s="395"/>
      <c r="WTM58" s="364" t="s">
        <v>67</v>
      </c>
      <c r="WTN58" s="364"/>
      <c r="WTO58" s="364"/>
      <c r="WTP58" s="391"/>
      <c r="WTQ58" s="391"/>
      <c r="WTR58" s="391"/>
      <c r="WTS58" s="391"/>
      <c r="WTT58" s="392"/>
      <c r="WTU58" s="346"/>
      <c r="WTV58" s="391"/>
      <c r="WTW58" s="393"/>
      <c r="WTX58" s="394"/>
      <c r="WTY58" s="394"/>
      <c r="WTZ58" s="393"/>
      <c r="WUA58" s="393"/>
      <c r="WUB58" s="395"/>
      <c r="WUC58" s="364" t="s">
        <v>67</v>
      </c>
      <c r="WUD58" s="364"/>
      <c r="WUE58" s="364"/>
      <c r="WUF58" s="391"/>
      <c r="WUG58" s="391"/>
      <c r="WUH58" s="391"/>
      <c r="WUI58" s="391"/>
      <c r="WUJ58" s="392"/>
      <c r="WUK58" s="346"/>
      <c r="WUL58" s="391"/>
      <c r="WUM58" s="393"/>
      <c r="WUN58" s="394"/>
      <c r="WUO58" s="394"/>
      <c r="WUP58" s="393"/>
      <c r="WUQ58" s="393"/>
      <c r="WUR58" s="395"/>
      <c r="WUS58" s="364" t="s">
        <v>67</v>
      </c>
      <c r="WUT58" s="364"/>
      <c r="WUU58" s="364"/>
      <c r="WUV58" s="391"/>
      <c r="WUW58" s="391"/>
      <c r="WUX58" s="391"/>
      <c r="WUY58" s="391"/>
      <c r="WUZ58" s="392"/>
      <c r="WVA58" s="346"/>
      <c r="WVB58" s="391"/>
      <c r="WVC58" s="393"/>
      <c r="WVD58" s="394"/>
      <c r="WVE58" s="394"/>
      <c r="WVF58" s="393"/>
      <c r="WVG58" s="393"/>
      <c r="WVH58" s="395"/>
      <c r="WVI58" s="364" t="s">
        <v>67</v>
      </c>
      <c r="WVJ58" s="364"/>
      <c r="WVK58" s="364"/>
      <c r="WVL58" s="391"/>
      <c r="WVM58" s="391"/>
      <c r="WVN58" s="391"/>
      <c r="WVO58" s="391"/>
      <c r="WVP58" s="392"/>
      <c r="WVQ58" s="346"/>
      <c r="WVR58" s="391"/>
      <c r="WVS58" s="393"/>
      <c r="WVT58" s="394"/>
      <c r="WVU58" s="394"/>
      <c r="WVV58" s="393"/>
      <c r="WVW58" s="393"/>
      <c r="WVX58" s="395"/>
      <c r="WVY58" s="364" t="s">
        <v>67</v>
      </c>
      <c r="WVZ58" s="364"/>
      <c r="WWA58" s="364"/>
      <c r="WWB58" s="391"/>
      <c r="WWC58" s="391"/>
      <c r="WWD58" s="391"/>
      <c r="WWE58" s="391"/>
      <c r="WWF58" s="392"/>
      <c r="WWG58" s="346"/>
      <c r="WWH58" s="391"/>
      <c r="WWI58" s="393"/>
      <c r="WWJ58" s="394"/>
      <c r="WWK58" s="394"/>
      <c r="WWL58" s="393"/>
      <c r="WWM58" s="393"/>
      <c r="WWN58" s="395"/>
      <c r="WWO58" s="364" t="s">
        <v>67</v>
      </c>
      <c r="WWP58" s="364"/>
      <c r="WWQ58" s="364"/>
      <c r="WWR58" s="391"/>
      <c r="WWS58" s="391"/>
      <c r="WWT58" s="391"/>
      <c r="WWU58" s="391"/>
      <c r="WWV58" s="392"/>
      <c r="WWW58" s="346"/>
      <c r="WWX58" s="391"/>
      <c r="WWY58" s="393"/>
      <c r="WWZ58" s="394"/>
      <c r="WXA58" s="394"/>
      <c r="WXB58" s="393"/>
      <c r="WXC58" s="393"/>
      <c r="WXD58" s="395"/>
      <c r="WXE58" s="364" t="s">
        <v>67</v>
      </c>
      <c r="WXF58" s="364"/>
      <c r="WXG58" s="364"/>
      <c r="WXH58" s="391"/>
      <c r="WXI58" s="391"/>
      <c r="WXJ58" s="391"/>
      <c r="WXK58" s="391"/>
      <c r="WXL58" s="392"/>
      <c r="WXM58" s="346"/>
      <c r="WXN58" s="391"/>
      <c r="WXO58" s="393"/>
      <c r="WXP58" s="394"/>
      <c r="WXQ58" s="394"/>
      <c r="WXR58" s="393"/>
      <c r="WXS58" s="393"/>
      <c r="WXT58" s="395"/>
      <c r="WXU58" s="364" t="s">
        <v>67</v>
      </c>
      <c r="WXV58" s="364"/>
      <c r="WXW58" s="364"/>
      <c r="WXX58" s="391"/>
      <c r="WXY58" s="391"/>
      <c r="WXZ58" s="391"/>
      <c r="WYA58" s="391"/>
      <c r="WYB58" s="392"/>
      <c r="WYC58" s="346"/>
      <c r="WYD58" s="391"/>
      <c r="WYE58" s="393"/>
      <c r="WYF58" s="394"/>
      <c r="WYG58" s="394"/>
      <c r="WYH58" s="393"/>
      <c r="WYI58" s="393"/>
      <c r="WYJ58" s="395"/>
      <c r="WYK58" s="364" t="s">
        <v>67</v>
      </c>
      <c r="WYL58" s="364"/>
      <c r="WYM58" s="364"/>
      <c r="WYN58" s="391"/>
      <c r="WYO58" s="391"/>
      <c r="WYP58" s="391"/>
      <c r="WYQ58" s="391"/>
      <c r="WYR58" s="392"/>
      <c r="WYS58" s="346"/>
      <c r="WYT58" s="391"/>
      <c r="WYU58" s="393"/>
      <c r="WYV58" s="394"/>
      <c r="WYW58" s="394"/>
      <c r="WYX58" s="393"/>
      <c r="WYY58" s="393"/>
      <c r="WYZ58" s="395"/>
      <c r="WZA58" s="364" t="s">
        <v>67</v>
      </c>
      <c r="WZB58" s="364"/>
      <c r="WZC58" s="364"/>
      <c r="WZD58" s="391"/>
      <c r="WZE58" s="391"/>
      <c r="WZF58" s="391"/>
      <c r="WZG58" s="391"/>
      <c r="WZH58" s="392"/>
      <c r="WZI58" s="346"/>
      <c r="WZJ58" s="391"/>
      <c r="WZK58" s="393"/>
      <c r="WZL58" s="394"/>
      <c r="WZM58" s="394"/>
      <c r="WZN58" s="393"/>
      <c r="WZO58" s="393"/>
      <c r="WZP58" s="395"/>
      <c r="WZQ58" s="364" t="s">
        <v>67</v>
      </c>
      <c r="WZR58" s="364"/>
      <c r="WZS58" s="364"/>
      <c r="WZT58" s="391"/>
      <c r="WZU58" s="391"/>
      <c r="WZV58" s="391"/>
      <c r="WZW58" s="391"/>
      <c r="WZX58" s="392"/>
      <c r="WZY58" s="346"/>
      <c r="WZZ58" s="391"/>
      <c r="XAA58" s="393"/>
      <c r="XAB58" s="394"/>
      <c r="XAC58" s="394"/>
      <c r="XAD58" s="393"/>
      <c r="XAE58" s="393"/>
      <c r="XAF58" s="395"/>
      <c r="XAG58" s="364" t="s">
        <v>67</v>
      </c>
      <c r="XAH58" s="364"/>
      <c r="XAI58" s="364"/>
      <c r="XAJ58" s="391"/>
      <c r="XAK58" s="391"/>
      <c r="XAL58" s="391"/>
      <c r="XAM58" s="391"/>
      <c r="XAN58" s="392"/>
      <c r="XAO58" s="346"/>
      <c r="XAP58" s="391"/>
      <c r="XAQ58" s="393"/>
      <c r="XAR58" s="394"/>
      <c r="XAS58" s="394"/>
      <c r="XAT58" s="393"/>
      <c r="XAU58" s="393"/>
      <c r="XAV58" s="395"/>
      <c r="XAW58" s="364" t="s">
        <v>67</v>
      </c>
      <c r="XAX58" s="364"/>
      <c r="XAY58" s="364"/>
      <c r="XAZ58" s="391"/>
      <c r="XBA58" s="391"/>
      <c r="XBB58" s="391"/>
      <c r="XBC58" s="391"/>
      <c r="XBD58" s="392"/>
      <c r="XBE58" s="346"/>
      <c r="XBF58" s="391"/>
      <c r="XBG58" s="393"/>
      <c r="XBH58" s="394"/>
      <c r="XBI58" s="394"/>
      <c r="XBJ58" s="393"/>
      <c r="XBK58" s="393"/>
      <c r="XBL58" s="395"/>
      <c r="XBM58" s="364" t="s">
        <v>67</v>
      </c>
      <c r="XBN58" s="364"/>
      <c r="XBO58" s="364"/>
      <c r="XBP58" s="391"/>
      <c r="XBQ58" s="391"/>
      <c r="XBR58" s="391"/>
      <c r="XBS58" s="391"/>
      <c r="XBT58" s="392"/>
      <c r="XBU58" s="346"/>
      <c r="XBV58" s="391"/>
      <c r="XBW58" s="393"/>
      <c r="XBX58" s="394"/>
      <c r="XBY58" s="394"/>
      <c r="XBZ58" s="393"/>
      <c r="XCA58" s="393"/>
      <c r="XCB58" s="395"/>
      <c r="XCC58" s="364" t="s">
        <v>67</v>
      </c>
      <c r="XCD58" s="364"/>
      <c r="XCE58" s="364"/>
      <c r="XCF58" s="391"/>
      <c r="XCG58" s="391"/>
      <c r="XCH58" s="391"/>
      <c r="XCI58" s="391"/>
      <c r="XCJ58" s="392"/>
      <c r="XCK58" s="346"/>
      <c r="XCL58" s="391"/>
      <c r="XCM58" s="393"/>
      <c r="XCN58" s="394"/>
      <c r="XCO58" s="394"/>
      <c r="XCP58" s="393"/>
      <c r="XCQ58" s="393"/>
      <c r="XCR58" s="395"/>
      <c r="XCS58" s="364" t="s">
        <v>67</v>
      </c>
      <c r="XCT58" s="364"/>
      <c r="XCU58" s="364"/>
      <c r="XCV58" s="391"/>
      <c r="XCW58" s="391"/>
      <c r="XCX58" s="391"/>
      <c r="XCY58" s="391"/>
      <c r="XCZ58" s="392"/>
      <c r="XDA58" s="346"/>
      <c r="XDB58" s="391"/>
      <c r="XDC58" s="393"/>
      <c r="XDD58" s="394"/>
      <c r="XDE58" s="394"/>
      <c r="XDF58" s="393"/>
      <c r="XDG58" s="393"/>
      <c r="XDH58" s="395"/>
      <c r="XDI58" s="364" t="s">
        <v>67</v>
      </c>
      <c r="XDJ58" s="364"/>
      <c r="XDK58" s="364"/>
      <c r="XDL58" s="391"/>
      <c r="XDM58" s="391"/>
      <c r="XDN58" s="391"/>
      <c r="XDO58" s="391"/>
      <c r="XDP58" s="392"/>
      <c r="XDQ58" s="346"/>
      <c r="XDR58" s="391"/>
      <c r="XDS58" s="393"/>
      <c r="XDT58" s="394"/>
      <c r="XDU58" s="394"/>
      <c r="XDV58" s="393"/>
      <c r="XDW58" s="393"/>
      <c r="XDX58" s="395"/>
      <c r="XDY58" s="364" t="s">
        <v>67</v>
      </c>
      <c r="XDZ58" s="364"/>
      <c r="XEA58" s="364"/>
      <c r="XEB58" s="391"/>
      <c r="XEC58" s="391"/>
      <c r="XED58" s="391"/>
      <c r="XEE58" s="391"/>
      <c r="XEF58" s="392"/>
      <c r="XEG58" s="346"/>
      <c r="XEH58" s="391"/>
      <c r="XEI58" s="393"/>
      <c r="XEJ58" s="394"/>
      <c r="XEK58" s="394"/>
      <c r="XEL58" s="393"/>
      <c r="XEM58" s="393"/>
      <c r="XEN58" s="395"/>
      <c r="XEO58" s="364" t="s">
        <v>67</v>
      </c>
      <c r="XEP58" s="364"/>
      <c r="XEQ58" s="364"/>
      <c r="XER58" s="391"/>
      <c r="XES58" s="391"/>
      <c r="XET58" s="391"/>
      <c r="XEU58" s="391"/>
      <c r="XEV58" s="392"/>
      <c r="XEW58" s="346"/>
      <c r="XEX58" s="391"/>
      <c r="XEY58" s="393"/>
      <c r="XEZ58" s="394"/>
      <c r="XFA58" s="394"/>
      <c r="XFB58" s="393"/>
      <c r="XFC58" s="393"/>
      <c r="XFD58" s="395"/>
    </row>
    <row r="59" spans="1:16384" s="77" customFormat="1" ht="16.5" customHeight="1" x14ac:dyDescent="0.3">
      <c r="A59" s="562"/>
      <c r="B59" s="562"/>
      <c r="C59" s="562"/>
      <c r="D59" s="563"/>
      <c r="E59" s="563"/>
      <c r="F59" s="563"/>
      <c r="G59" s="563"/>
      <c r="H59" s="563"/>
      <c r="I59" s="563"/>
      <c r="J59" s="563"/>
      <c r="K59" s="564"/>
      <c r="L59" s="564"/>
      <c r="M59" s="564"/>
      <c r="N59" s="564"/>
      <c r="O59" s="564"/>
      <c r="P59" s="564"/>
      <c r="Q59" s="101"/>
      <c r="R59" s="565"/>
      <c r="S59" s="565"/>
      <c r="T59" s="565"/>
      <c r="U59" s="565"/>
      <c r="V59" s="88"/>
      <c r="W59" s="89"/>
      <c r="X59" s="262"/>
    </row>
    <row r="60" spans="1:16384" s="77" customFormat="1" ht="13.5" customHeight="1" x14ac:dyDescent="0.3">
      <c r="A60" s="616" t="s">
        <v>1</v>
      </c>
      <c r="B60" s="616" t="s">
        <v>2</v>
      </c>
      <c r="C60" s="616" t="s">
        <v>3</v>
      </c>
      <c r="D60" s="620" t="s">
        <v>305</v>
      </c>
      <c r="E60" s="618" t="s">
        <v>355</v>
      </c>
      <c r="F60" s="620" t="s">
        <v>68</v>
      </c>
      <c r="G60" s="620" t="s">
        <v>5</v>
      </c>
      <c r="H60" s="622" t="s">
        <v>6</v>
      </c>
      <c r="I60" s="623"/>
      <c r="J60" s="624"/>
      <c r="K60" s="628"/>
      <c r="L60" s="629"/>
      <c r="M60" s="629"/>
      <c r="N60" s="629"/>
      <c r="O60" s="629"/>
      <c r="P60" s="630"/>
      <c r="Q60" s="76"/>
      <c r="R60" s="612" t="s">
        <v>69</v>
      </c>
      <c r="S60" s="613"/>
      <c r="T60" s="613"/>
      <c r="U60" s="614"/>
      <c r="V60" s="88"/>
      <c r="W60" s="89"/>
      <c r="X60" s="262"/>
    </row>
    <row r="61" spans="1:16384" s="77" customFormat="1" ht="16.5" customHeight="1" x14ac:dyDescent="0.3">
      <c r="A61" s="617"/>
      <c r="B61" s="617"/>
      <c r="C61" s="617"/>
      <c r="D61" s="621"/>
      <c r="E61" s="619"/>
      <c r="F61" s="621"/>
      <c r="G61" s="621"/>
      <c r="H61" s="625"/>
      <c r="I61" s="626"/>
      <c r="J61" s="627"/>
      <c r="K61" s="382" t="s">
        <v>70</v>
      </c>
      <c r="L61" s="356" t="s">
        <v>71</v>
      </c>
      <c r="M61" s="382" t="s">
        <v>72</v>
      </c>
      <c r="N61" s="382" t="s">
        <v>71</v>
      </c>
      <c r="O61" s="382" t="s">
        <v>73</v>
      </c>
      <c r="P61" s="382" t="s">
        <v>69</v>
      </c>
      <c r="Q61" s="80"/>
      <c r="R61" s="81" t="s">
        <v>69</v>
      </c>
      <c r="S61" s="81" t="s">
        <v>74</v>
      </c>
      <c r="T61" s="81" t="s">
        <v>75</v>
      </c>
      <c r="U61" s="81" t="s">
        <v>76</v>
      </c>
      <c r="V61" s="88"/>
      <c r="W61" s="89"/>
      <c r="X61" s="262"/>
    </row>
    <row r="62" spans="1:16384" s="77" customFormat="1" ht="16.5" customHeight="1" thickBot="1" x14ac:dyDescent="0.35">
      <c r="A62" s="396" t="s">
        <v>7</v>
      </c>
      <c r="B62" s="397"/>
      <c r="C62" s="396"/>
      <c r="D62" s="398">
        <f>D63+D237+D247+D306+D308</f>
        <v>75436400</v>
      </c>
      <c r="E62" s="398">
        <f>E63+E237+E247+E308+E313+E306</f>
        <v>128602400</v>
      </c>
      <c r="F62" s="398">
        <f>F63+F237+F247+F308+F313+F306</f>
        <v>143054910</v>
      </c>
      <c r="G62" s="398">
        <f>G63+G237+G247+G308+G313+G306</f>
        <v>14452510</v>
      </c>
      <c r="H62" s="399"/>
      <c r="I62" s="400"/>
      <c r="J62" s="401" t="e">
        <f>J63+J237+J247+J308+J313+J306</f>
        <v>#REF!</v>
      </c>
      <c r="K62" s="401" t="e">
        <f>K63+K247+K308+K313+K306+K237</f>
        <v>#REF!</v>
      </c>
      <c r="L62" s="398" t="e">
        <f>L63+L237+L247+L308+L313+L306</f>
        <v>#REF!</v>
      </c>
      <c r="M62" s="401" t="e">
        <f>M63+M237+M247+M308+M313+M306</f>
        <v>#REF!</v>
      </c>
      <c r="N62" s="401" t="e">
        <f>N63+N237+N247+N308+N313+N306</f>
        <v>#REF!</v>
      </c>
      <c r="O62" s="401" t="e">
        <f>O63+O237+O247+O308+O313+O306</f>
        <v>#REF!</v>
      </c>
      <c r="P62" s="401" t="e">
        <f>P63+P237+P247+P308+P313+P306</f>
        <v>#REF!</v>
      </c>
      <c r="Q62" s="83" t="e">
        <f>P62+O62+N62+K62</f>
        <v>#REF!</v>
      </c>
      <c r="R62" s="82" t="e">
        <f>R63+R237+R247+R306+R308</f>
        <v>#REF!</v>
      </c>
      <c r="S62" s="82" t="e">
        <f>S63+S237+S247+S306+S308</f>
        <v>#REF!</v>
      </c>
      <c r="T62" s="82" t="e">
        <f>T63+T237+T247+T306+T308</f>
        <v>#REF!</v>
      </c>
      <c r="U62" s="82" t="e">
        <f>U63+U237+U247+U306+U308</f>
        <v>#REF!</v>
      </c>
      <c r="V62" s="88"/>
      <c r="W62" s="89"/>
      <c r="X62" s="262"/>
    </row>
    <row r="63" spans="1:16384" s="77" customFormat="1" ht="16.5" customHeight="1" x14ac:dyDescent="0.3">
      <c r="A63" s="540" t="s">
        <v>78</v>
      </c>
      <c r="B63" s="542"/>
      <c r="C63" s="540"/>
      <c r="D63" s="404">
        <f>D64+D180+D190</f>
        <v>74916400</v>
      </c>
      <c r="E63" s="404">
        <f>E64+E180+E190</f>
        <v>127946100</v>
      </c>
      <c r="F63" s="404">
        <f>F64+F180+F190</f>
        <v>142398610</v>
      </c>
      <c r="G63" s="404">
        <f>G64+G180+G190</f>
        <v>14452510</v>
      </c>
      <c r="H63" s="405"/>
      <c r="I63" s="405"/>
      <c r="J63" s="406" t="e">
        <f t="shared" ref="J63:P63" si="1030">J64+J180+J190</f>
        <v>#REF!</v>
      </c>
      <c r="K63" s="407" t="e">
        <f t="shared" si="1030"/>
        <v>#REF!</v>
      </c>
      <c r="L63" s="407" t="e">
        <f t="shared" si="1030"/>
        <v>#REF!</v>
      </c>
      <c r="M63" s="407" t="e">
        <f t="shared" si="1030"/>
        <v>#REF!</v>
      </c>
      <c r="N63" s="407" t="e">
        <f t="shared" si="1030"/>
        <v>#REF!</v>
      </c>
      <c r="O63" s="407" t="e">
        <f t="shared" si="1030"/>
        <v>#REF!</v>
      </c>
      <c r="P63" s="407" t="e">
        <f t="shared" si="1030"/>
        <v>#REF!</v>
      </c>
      <c r="Q63" s="83" t="e">
        <f>P63+O63+N63+K63</f>
        <v>#REF!</v>
      </c>
      <c r="R63" s="87" t="e">
        <f>R64+R180+R190</f>
        <v>#REF!</v>
      </c>
      <c r="S63" s="87" t="e">
        <f>S64+S180+S190</f>
        <v>#REF!</v>
      </c>
      <c r="T63" s="87" t="e">
        <f>T64+T180+T190</f>
        <v>#REF!</v>
      </c>
      <c r="U63" s="87" t="e">
        <f>U64+U180+U190</f>
        <v>#REF!</v>
      </c>
      <c r="V63" s="88"/>
      <c r="W63" s="89"/>
      <c r="X63" s="262"/>
    </row>
    <row r="64" spans="1:16384" s="77" customFormat="1" ht="16.5" customHeight="1" x14ac:dyDescent="0.3">
      <c r="A64" s="337"/>
      <c r="B64" s="408" t="s">
        <v>79</v>
      </c>
      <c r="C64" s="409"/>
      <c r="D64" s="410">
        <f>D89</f>
        <v>5051600</v>
      </c>
      <c r="E64" s="410">
        <f>E89</f>
        <v>12308500</v>
      </c>
      <c r="F64" s="410">
        <f>F89</f>
        <v>26761010</v>
      </c>
      <c r="G64" s="410">
        <f>G89</f>
        <v>14452510</v>
      </c>
      <c r="H64" s="411"/>
      <c r="I64" s="411"/>
      <c r="J64" s="267" t="e">
        <f>#REF!+#REF!+#REF!+#REF!+#REF!+J77+J87+#REF!+#REF!+#REF!+J65+J71</f>
        <v>#REF!</v>
      </c>
      <c r="K64" s="267" t="e">
        <f>#REF!+#REF!+#REF!+#REF!+#REF!+K77+K87+#REF!+K65+#REF!+#REF!</f>
        <v>#REF!</v>
      </c>
      <c r="L64" s="267" t="e">
        <f>#REF!+#REF!+#REF!+#REF!+#REF!+L77+L87+#REF!+L65+#REF!+#REF!</f>
        <v>#REF!</v>
      </c>
      <c r="M64" s="267" t="e">
        <f>#REF!+#REF!+#REF!+#REF!+#REF!+M77+M87+#REF!+M65+#REF!+#REF!</f>
        <v>#REF!</v>
      </c>
      <c r="N64" s="267" t="e">
        <f>#REF!+#REF!+#REF!+#REF!+#REF!+N77+N87+#REF!+N65+#REF!+#REF!</f>
        <v>#REF!</v>
      </c>
      <c r="O64" s="267" t="e">
        <f>#REF!+#REF!+#REF!+#REF!+#REF!+O77+O87+#REF!+O65+#REF!+#REF!</f>
        <v>#REF!</v>
      </c>
      <c r="P64" s="267" t="e">
        <f>#REF!+#REF!+#REF!+#REF!+#REF!+P77+P87+#REF!+P65+#REF!+#REF!+P71</f>
        <v>#REF!</v>
      </c>
      <c r="Q64" s="95" t="e">
        <f>#REF!+#REF!+#REF!+#REF!+#REF!+Q77+Q87+#REF!+#REF!+#REF!+Q65+Q71</f>
        <v>#REF!</v>
      </c>
      <c r="R64" s="94" t="e">
        <f>#REF!+#REF!+#REF!+#REF!+#REF!+R77+R87+R71</f>
        <v>#REF!</v>
      </c>
      <c r="S64" s="94" t="e">
        <f>#REF!+#REF!+#REF!+#REF!+#REF!+S77+S87</f>
        <v>#REF!</v>
      </c>
      <c r="T64" s="94" t="e">
        <f>#REF!+#REF!+#REF!+#REF!+#REF!+T77+T87</f>
        <v>#REF!</v>
      </c>
      <c r="U64" s="94" t="e">
        <f>#REF!+#REF!+#REF!+#REF!+#REF!+U77+U87</f>
        <v>#REF!</v>
      </c>
      <c r="V64" s="88"/>
      <c r="W64" s="89"/>
      <c r="X64" s="262"/>
    </row>
    <row r="65" spans="1:24" ht="21.75" customHeight="1" x14ac:dyDescent="0.3">
      <c r="A65" s="337"/>
      <c r="B65" s="337"/>
      <c r="C65" s="422" t="s">
        <v>314</v>
      </c>
      <c r="D65" s="419"/>
      <c r="E65" s="376">
        <v>8196900</v>
      </c>
      <c r="F65" s="419">
        <v>8196900</v>
      </c>
      <c r="G65" s="376">
        <f>F65-E65</f>
        <v>0</v>
      </c>
      <c r="H65" s="460"/>
      <c r="I65" s="215"/>
      <c r="J65" s="355" t="e">
        <f>J66+J67+J68+J69+J70</f>
        <v>#REF!</v>
      </c>
      <c r="K65" s="452">
        <v>7747830</v>
      </c>
      <c r="L65" s="375"/>
      <c r="M65" s="375">
        <v>449070</v>
      </c>
      <c r="N65" s="375">
        <f>M65+L65</f>
        <v>449070</v>
      </c>
      <c r="O65" s="375"/>
      <c r="P65" s="375"/>
      <c r="Q65" s="198">
        <f>N65+P65+O65+K65</f>
        <v>8196900</v>
      </c>
      <c r="R65" s="129"/>
      <c r="S65" s="129"/>
      <c r="T65" s="129"/>
      <c r="U65" s="129"/>
      <c r="V65" s="88">
        <f>SUM(R121:U121)</f>
        <v>11930930</v>
      </c>
      <c r="W65" s="89">
        <f>K121+L121+M121+O121+R121+S121+T121+U121</f>
        <v>21216730</v>
      </c>
      <c r="X65" s="262">
        <f t="shared" ref="X65:X93" si="1031">K121+N121+O121+P121</f>
        <v>21216730</v>
      </c>
    </row>
    <row r="66" spans="1:24" ht="21.75" customHeight="1" x14ac:dyDescent="0.3">
      <c r="A66" s="337"/>
      <c r="B66" s="337"/>
      <c r="C66" s="412"/>
      <c r="D66" s="424"/>
      <c r="E66" s="370"/>
      <c r="F66" s="424"/>
      <c r="G66" s="370"/>
      <c r="H66" s="447" t="s">
        <v>92</v>
      </c>
      <c r="I66" s="459" t="s">
        <v>371</v>
      </c>
      <c r="J66" s="350" t="e">
        <f>ROUNDUP((#REF!+#REF!)*3.23%,-1)</f>
        <v>#REF!</v>
      </c>
      <c r="K66" s="372"/>
      <c r="L66" s="372"/>
      <c r="M66" s="372"/>
      <c r="N66" s="372"/>
      <c r="O66" s="372"/>
      <c r="P66" s="423"/>
      <c r="Q66" s="105"/>
      <c r="R66" s="127"/>
      <c r="S66" s="127"/>
      <c r="T66" s="127"/>
      <c r="U66" s="124"/>
      <c r="V66" s="88"/>
      <c r="W66" s="89"/>
      <c r="X66" s="262">
        <f t="shared" si="1031"/>
        <v>0</v>
      </c>
    </row>
    <row r="67" spans="1:24" ht="21.75" customHeight="1" x14ac:dyDescent="0.3">
      <c r="A67" s="337"/>
      <c r="B67" s="337"/>
      <c r="C67" s="337"/>
      <c r="D67" s="425"/>
      <c r="E67" s="373"/>
      <c r="F67" s="425"/>
      <c r="G67" s="373"/>
      <c r="H67" s="224" t="s">
        <v>25</v>
      </c>
      <c r="I67" s="371" t="s">
        <v>375</v>
      </c>
      <c r="J67" s="350" t="e">
        <f>ROUNDUP(J66*8.51%,-1)</f>
        <v>#REF!</v>
      </c>
      <c r="K67" s="369"/>
      <c r="L67" s="369"/>
      <c r="M67" s="369"/>
      <c r="N67" s="369"/>
      <c r="O67" s="369"/>
      <c r="P67" s="338"/>
      <c r="Q67" s="107"/>
      <c r="R67" s="122"/>
      <c r="S67" s="122"/>
      <c r="T67" s="122"/>
      <c r="U67" s="106"/>
      <c r="V67" s="88"/>
      <c r="W67" s="89"/>
      <c r="X67" s="262">
        <f t="shared" si="1031"/>
        <v>0</v>
      </c>
    </row>
    <row r="68" spans="1:24" ht="21.75" customHeight="1" x14ac:dyDescent="0.3">
      <c r="A68" s="337"/>
      <c r="B68" s="337"/>
      <c r="C68" s="337"/>
      <c r="D68" s="425"/>
      <c r="E68" s="373"/>
      <c r="F68" s="425"/>
      <c r="G68" s="373"/>
      <c r="H68" s="224" t="s">
        <v>93</v>
      </c>
      <c r="I68" s="215" t="s">
        <v>372</v>
      </c>
      <c r="J68" s="350" t="e">
        <f>ROUNDUP((#REF!+#REF!)*4.5%,-1)</f>
        <v>#REF!</v>
      </c>
      <c r="K68" s="338"/>
      <c r="L68" s="338"/>
      <c r="M68" s="338"/>
      <c r="N68" s="338"/>
      <c r="O68" s="338"/>
      <c r="P68" s="338"/>
      <c r="Q68" s="107"/>
      <c r="R68" s="106"/>
      <c r="S68" s="106"/>
      <c r="T68" s="106"/>
      <c r="U68" s="106"/>
      <c r="V68" s="88"/>
      <c r="W68" s="89"/>
      <c r="X68" s="262">
        <f t="shared" si="1031"/>
        <v>0</v>
      </c>
    </row>
    <row r="69" spans="1:24" ht="21.75" customHeight="1" x14ac:dyDescent="0.3">
      <c r="A69" s="337"/>
      <c r="B69" s="337"/>
      <c r="C69" s="337"/>
      <c r="D69" s="425"/>
      <c r="E69" s="373"/>
      <c r="F69" s="425"/>
      <c r="G69" s="373"/>
      <c r="H69" s="224" t="s">
        <v>94</v>
      </c>
      <c r="I69" s="215" t="s">
        <v>373</v>
      </c>
      <c r="J69" s="350" t="e">
        <f>ROUNDUP((#REF!+#REF!)*0.9%,-1)</f>
        <v>#REF!</v>
      </c>
      <c r="K69" s="338"/>
      <c r="L69" s="338"/>
      <c r="M69" s="338"/>
      <c r="N69" s="338"/>
      <c r="O69" s="338"/>
      <c r="P69" s="338"/>
      <c r="Q69" s="107"/>
      <c r="R69" s="106"/>
      <c r="S69" s="106"/>
      <c r="T69" s="106"/>
      <c r="U69" s="106"/>
      <c r="V69" s="88"/>
      <c r="W69" s="89"/>
      <c r="X69" s="262">
        <f t="shared" si="1031"/>
        <v>0</v>
      </c>
    </row>
    <row r="70" spans="1:24" ht="21.75" customHeight="1" x14ac:dyDescent="0.3">
      <c r="A70" s="337"/>
      <c r="B70" s="337"/>
      <c r="C70" s="426"/>
      <c r="D70" s="427"/>
      <c r="E70" s="374"/>
      <c r="F70" s="427"/>
      <c r="G70" s="374"/>
      <c r="H70" s="224" t="s">
        <v>95</v>
      </c>
      <c r="I70" s="215" t="s">
        <v>374</v>
      </c>
      <c r="J70" s="350" t="e">
        <f>ROUNDUP((#REF!+#REF!+#REF!)*0.49%,-1)+260000</f>
        <v>#REF!</v>
      </c>
      <c r="K70" s="375"/>
      <c r="L70" s="375"/>
      <c r="M70" s="375"/>
      <c r="N70" s="375"/>
      <c r="O70" s="375"/>
      <c r="P70" s="375"/>
      <c r="Q70" s="121"/>
      <c r="R70" s="129"/>
      <c r="S70" s="129"/>
      <c r="T70" s="129"/>
      <c r="U70" s="129"/>
      <c r="V70" s="88"/>
      <c r="W70" s="89"/>
      <c r="X70" s="262">
        <f t="shared" si="1031"/>
        <v>0</v>
      </c>
    </row>
    <row r="71" spans="1:24" ht="21.75" customHeight="1" x14ac:dyDescent="0.3">
      <c r="A71" s="337"/>
      <c r="B71" s="337"/>
      <c r="C71" s="494" t="s">
        <v>390</v>
      </c>
      <c r="D71" s="474"/>
      <c r="E71" s="487"/>
      <c r="F71" s="474">
        <v>11298310</v>
      </c>
      <c r="G71" s="475">
        <f>F71-E71</f>
        <v>11298310</v>
      </c>
      <c r="H71" s="476"/>
      <c r="I71" s="477"/>
      <c r="J71" s="478">
        <f>J72+J73+J74+J75+J76</f>
        <v>11298310</v>
      </c>
      <c r="K71" s="479"/>
      <c r="L71" s="375"/>
      <c r="M71" s="375"/>
      <c r="N71" s="375"/>
      <c r="O71" s="375"/>
      <c r="P71" s="375">
        <v>11298310</v>
      </c>
      <c r="Q71" s="198">
        <f>P71</f>
        <v>11298310</v>
      </c>
      <c r="R71" s="479">
        <v>11298310</v>
      </c>
      <c r="S71" s="129"/>
      <c r="T71" s="129"/>
      <c r="U71" s="129"/>
      <c r="V71" s="88"/>
      <c r="W71" s="89"/>
      <c r="X71" s="262">
        <f t="shared" si="1031"/>
        <v>0</v>
      </c>
    </row>
    <row r="72" spans="1:24" ht="21.75" customHeight="1" x14ac:dyDescent="0.3">
      <c r="A72" s="337"/>
      <c r="B72" s="337"/>
      <c r="C72" s="616"/>
      <c r="D72" s="632"/>
      <c r="E72" s="632"/>
      <c r="F72" s="632"/>
      <c r="G72" s="632"/>
      <c r="H72" s="460" t="s">
        <v>24</v>
      </c>
      <c r="I72" s="491" t="s">
        <v>405</v>
      </c>
      <c r="J72" s="492">
        <v>4147800</v>
      </c>
      <c r="K72" s="375"/>
      <c r="L72" s="375"/>
      <c r="M72" s="375"/>
      <c r="N72" s="375"/>
      <c r="O72" s="375"/>
      <c r="P72" s="375"/>
      <c r="Q72" s="198"/>
      <c r="R72" s="129"/>
      <c r="S72" s="129"/>
      <c r="T72" s="129"/>
      <c r="U72" s="129"/>
      <c r="V72" s="88"/>
      <c r="W72" s="89"/>
      <c r="X72" s="262">
        <f t="shared" si="1031"/>
        <v>0</v>
      </c>
    </row>
    <row r="73" spans="1:24" ht="21.75" customHeight="1" x14ac:dyDescent="0.3">
      <c r="A73" s="337"/>
      <c r="B73" s="337"/>
      <c r="C73" s="631"/>
      <c r="D73" s="633"/>
      <c r="E73" s="633"/>
      <c r="F73" s="633"/>
      <c r="G73" s="633"/>
      <c r="H73" s="460" t="s">
        <v>25</v>
      </c>
      <c r="I73" s="493" t="s">
        <v>392</v>
      </c>
      <c r="J73" s="492">
        <f>ROUND(J72*8.51%,-1)</f>
        <v>352980</v>
      </c>
      <c r="K73" s="375"/>
      <c r="L73" s="375"/>
      <c r="M73" s="375"/>
      <c r="N73" s="375"/>
      <c r="O73" s="375"/>
      <c r="P73" s="375"/>
      <c r="Q73" s="198"/>
      <c r="R73" s="129"/>
      <c r="S73" s="129"/>
      <c r="T73" s="129"/>
      <c r="U73" s="129"/>
      <c r="V73" s="88"/>
      <c r="W73" s="89"/>
      <c r="X73" s="262">
        <f t="shared" si="1031"/>
        <v>0</v>
      </c>
    </row>
    <row r="74" spans="1:24" ht="21.75" customHeight="1" x14ac:dyDescent="0.3">
      <c r="A74" s="337"/>
      <c r="B74" s="337"/>
      <c r="C74" s="631"/>
      <c r="D74" s="633"/>
      <c r="E74" s="633"/>
      <c r="F74" s="633"/>
      <c r="G74" s="633"/>
      <c r="H74" s="460" t="s">
        <v>26</v>
      </c>
      <c r="I74" s="491" t="s">
        <v>393</v>
      </c>
      <c r="J74" s="492">
        <v>5251540</v>
      </c>
      <c r="K74" s="375"/>
      <c r="L74" s="375"/>
      <c r="M74" s="375"/>
      <c r="N74" s="375"/>
      <c r="O74" s="375"/>
      <c r="P74" s="375"/>
      <c r="Q74" s="198"/>
      <c r="R74" s="129"/>
      <c r="S74" s="129"/>
      <c r="T74" s="129"/>
      <c r="U74" s="129"/>
      <c r="V74" s="88"/>
      <c r="W74" s="89"/>
      <c r="X74" s="262">
        <f t="shared" si="1031"/>
        <v>0</v>
      </c>
    </row>
    <row r="75" spans="1:24" ht="21.75" customHeight="1" x14ac:dyDescent="0.3">
      <c r="A75" s="337"/>
      <c r="B75" s="337"/>
      <c r="C75" s="631"/>
      <c r="D75" s="633"/>
      <c r="E75" s="633"/>
      <c r="F75" s="633"/>
      <c r="G75" s="633"/>
      <c r="H75" s="460" t="s">
        <v>27</v>
      </c>
      <c r="I75" s="491" t="s">
        <v>394</v>
      </c>
      <c r="J75" s="492">
        <f>ROUNDUP(333665300*0.9%/3,-1)</f>
        <v>1001000</v>
      </c>
      <c r="K75" s="375"/>
      <c r="L75" s="375"/>
      <c r="M75" s="375"/>
      <c r="N75" s="375"/>
      <c r="O75" s="375"/>
      <c r="P75" s="375"/>
      <c r="Q75" s="198"/>
      <c r="R75" s="129"/>
      <c r="S75" s="129"/>
      <c r="T75" s="129"/>
      <c r="U75" s="129"/>
      <c r="V75" s="88"/>
      <c r="W75" s="89"/>
      <c r="X75" s="262">
        <f t="shared" si="1031"/>
        <v>0</v>
      </c>
    </row>
    <row r="76" spans="1:24" ht="21.75" customHeight="1" x14ac:dyDescent="0.3">
      <c r="A76" s="337"/>
      <c r="B76" s="337"/>
      <c r="C76" s="617"/>
      <c r="D76" s="634"/>
      <c r="E76" s="634"/>
      <c r="F76" s="634"/>
      <c r="G76" s="634"/>
      <c r="H76" s="460" t="s">
        <v>28</v>
      </c>
      <c r="I76" s="491" t="s">
        <v>395</v>
      </c>
      <c r="J76" s="492">
        <f>ROUNDUP(333665300*0.49%/3,-1)</f>
        <v>544990</v>
      </c>
      <c r="K76" s="375"/>
      <c r="L76" s="375"/>
      <c r="M76" s="375"/>
      <c r="N76" s="375"/>
      <c r="O76" s="375"/>
      <c r="P76" s="375"/>
      <c r="Q76" s="198"/>
      <c r="R76" s="129"/>
      <c r="S76" s="129"/>
      <c r="T76" s="129"/>
      <c r="U76" s="129"/>
      <c r="V76" s="88"/>
      <c r="W76" s="89"/>
      <c r="X76" s="262">
        <f t="shared" si="1031"/>
        <v>0</v>
      </c>
    </row>
    <row r="77" spans="1:24" ht="21.75" customHeight="1" x14ac:dyDescent="0.3">
      <c r="A77" s="544"/>
      <c r="B77" s="337"/>
      <c r="C77" s="540" t="s">
        <v>96</v>
      </c>
      <c r="D77" s="421">
        <v>2680000</v>
      </c>
      <c r="E77" s="421">
        <v>2740000</v>
      </c>
      <c r="F77" s="500">
        <v>6580000</v>
      </c>
      <c r="G77" s="490">
        <f>F77-E77</f>
        <v>3840000</v>
      </c>
      <c r="H77" s="488"/>
      <c r="I77" s="489"/>
      <c r="J77" s="501">
        <f>SUM(J78:J86)</f>
        <v>6580000</v>
      </c>
      <c r="K77" s="356"/>
      <c r="L77" s="356"/>
      <c r="M77" s="356">
        <v>1000000</v>
      </c>
      <c r="N77" s="348">
        <f>L77+M77</f>
        <v>1000000</v>
      </c>
      <c r="O77" s="356">
        <v>60000</v>
      </c>
      <c r="P77" s="347">
        <v>5520000</v>
      </c>
      <c r="Q77" s="101">
        <f>P77+O77+N77</f>
        <v>6580000</v>
      </c>
      <c r="R77" s="502">
        <v>3840000</v>
      </c>
      <c r="S77" s="116">
        <v>380000</v>
      </c>
      <c r="T77" s="316">
        <v>1300000</v>
      </c>
      <c r="U77" s="118"/>
      <c r="V77" s="88"/>
      <c r="W77" s="89"/>
      <c r="X77" s="262">
        <f t="shared" si="1031"/>
        <v>0</v>
      </c>
    </row>
    <row r="78" spans="1:24" ht="21.75" customHeight="1" x14ac:dyDescent="0.3">
      <c r="A78" s="544"/>
      <c r="B78" s="337"/>
      <c r="C78" s="337"/>
      <c r="D78" s="373"/>
      <c r="E78" s="373"/>
      <c r="F78" s="373"/>
      <c r="G78" s="373"/>
      <c r="H78" s="224" t="s">
        <v>97</v>
      </c>
      <c r="I78" s="228" t="s">
        <v>387</v>
      </c>
      <c r="J78" s="378">
        <v>240000</v>
      </c>
      <c r="K78" s="369"/>
      <c r="L78" s="369"/>
      <c r="M78" s="369"/>
      <c r="N78" s="369"/>
      <c r="O78" s="369"/>
      <c r="P78" s="338"/>
      <c r="Q78" s="107"/>
      <c r="R78" s="122"/>
      <c r="S78" s="122"/>
      <c r="T78" s="122"/>
      <c r="U78" s="106"/>
      <c r="V78" s="88">
        <f>SUM(R134:U134)</f>
        <v>4111195</v>
      </c>
      <c r="W78" s="89">
        <f>K134+L134+M134+O134+R134+S134+T134+U134</f>
        <v>16000000</v>
      </c>
      <c r="X78" s="262">
        <f t="shared" si="1031"/>
        <v>16000000</v>
      </c>
    </row>
    <row r="79" spans="1:24" ht="21.75" customHeight="1" x14ac:dyDescent="0.3">
      <c r="A79" s="544"/>
      <c r="B79" s="337"/>
      <c r="C79" s="337"/>
      <c r="D79" s="373"/>
      <c r="E79" s="373"/>
      <c r="F79" s="373"/>
      <c r="G79" s="373"/>
      <c r="H79" s="224" t="s">
        <v>98</v>
      </c>
      <c r="I79" s="215" t="s">
        <v>385</v>
      </c>
      <c r="J79" s="359">
        <f>30000*12*2</f>
        <v>720000</v>
      </c>
      <c r="K79" s="369"/>
      <c r="L79" s="369"/>
      <c r="M79" s="369"/>
      <c r="N79" s="369"/>
      <c r="O79" s="369"/>
      <c r="P79" s="338"/>
      <c r="Q79" s="107"/>
      <c r="R79" s="122"/>
      <c r="S79" s="122"/>
      <c r="T79" s="122"/>
      <c r="U79" s="106"/>
      <c r="V79" s="88"/>
      <c r="W79" s="89"/>
      <c r="X79" s="262">
        <f t="shared" si="1031"/>
        <v>0</v>
      </c>
    </row>
    <row r="80" spans="1:24" ht="21.75" customHeight="1" x14ac:dyDescent="0.3">
      <c r="A80" s="544"/>
      <c r="B80" s="337"/>
      <c r="C80" s="337"/>
      <c r="D80" s="373"/>
      <c r="E80" s="373"/>
      <c r="F80" s="373"/>
      <c r="G80" s="373"/>
      <c r="H80" s="379" t="s">
        <v>99</v>
      </c>
      <c r="I80" s="364" t="s">
        <v>386</v>
      </c>
      <c r="J80" s="380">
        <f>50000*12*1</f>
        <v>600000</v>
      </c>
      <c r="K80" s="369"/>
      <c r="L80" s="369"/>
      <c r="M80" s="369"/>
      <c r="N80" s="369"/>
      <c r="O80" s="369"/>
      <c r="P80" s="338"/>
      <c r="Q80" s="107"/>
      <c r="R80" s="122"/>
      <c r="S80" s="122"/>
      <c r="T80" s="122"/>
      <c r="U80" s="106"/>
      <c r="V80" s="88"/>
      <c r="W80" s="89"/>
      <c r="X80" s="262">
        <f t="shared" si="1031"/>
        <v>0</v>
      </c>
    </row>
    <row r="81" spans="1:24" ht="21.75" customHeight="1" x14ac:dyDescent="0.3">
      <c r="A81" s="544"/>
      <c r="B81" s="337"/>
      <c r="C81" s="337"/>
      <c r="D81" s="373"/>
      <c r="E81" s="373"/>
      <c r="F81" s="373"/>
      <c r="G81" s="373"/>
      <c r="H81" s="496" t="s">
        <v>396</v>
      </c>
      <c r="I81" s="489" t="s">
        <v>406</v>
      </c>
      <c r="J81" s="499">
        <f>50000*24*2</f>
        <v>2400000</v>
      </c>
      <c r="K81" s="440"/>
      <c r="L81" s="369"/>
      <c r="M81" s="369"/>
      <c r="N81" s="369"/>
      <c r="O81" s="369"/>
      <c r="P81" s="338"/>
      <c r="Q81" s="107"/>
      <c r="R81" s="122"/>
      <c r="S81" s="122"/>
      <c r="T81" s="122"/>
      <c r="U81" s="106"/>
      <c r="V81" s="88"/>
      <c r="W81" s="89"/>
      <c r="X81" s="262">
        <f t="shared" si="1031"/>
        <v>0</v>
      </c>
    </row>
    <row r="82" spans="1:24" ht="21.75" customHeight="1" x14ac:dyDescent="0.3">
      <c r="A82" s="544"/>
      <c r="B82" s="337"/>
      <c r="C82" s="337"/>
      <c r="D82" s="373"/>
      <c r="E82" s="373"/>
      <c r="F82" s="373"/>
      <c r="G82" s="373"/>
      <c r="H82" s="476" t="s">
        <v>398</v>
      </c>
      <c r="I82" s="477" t="s">
        <v>400</v>
      </c>
      <c r="J82" s="478">
        <f>30000*24</f>
        <v>720000</v>
      </c>
      <c r="K82" s="440"/>
      <c r="L82" s="369"/>
      <c r="M82" s="369"/>
      <c r="N82" s="369"/>
      <c r="O82" s="369"/>
      <c r="P82" s="338"/>
      <c r="Q82" s="107"/>
      <c r="R82" s="122"/>
      <c r="S82" s="122"/>
      <c r="T82" s="122"/>
      <c r="U82" s="106"/>
      <c r="V82" s="88"/>
      <c r="W82" s="89"/>
      <c r="X82" s="262">
        <f t="shared" si="1031"/>
        <v>0</v>
      </c>
    </row>
    <row r="83" spans="1:24" ht="21.75" customHeight="1" x14ac:dyDescent="0.3">
      <c r="A83" s="544"/>
      <c r="B83" s="337"/>
      <c r="C83" s="337"/>
      <c r="D83" s="373"/>
      <c r="E83" s="373"/>
      <c r="F83" s="373"/>
      <c r="G83" s="373"/>
      <c r="H83" s="476" t="s">
        <v>397</v>
      </c>
      <c r="I83" s="477" t="s">
        <v>399</v>
      </c>
      <c r="J83" s="478">
        <f>30000*24</f>
        <v>720000</v>
      </c>
      <c r="K83" s="440"/>
      <c r="L83" s="369"/>
      <c r="M83" s="369"/>
      <c r="N83" s="369"/>
      <c r="O83" s="369"/>
      <c r="P83" s="338"/>
      <c r="Q83" s="107"/>
      <c r="R83" s="122"/>
      <c r="S83" s="122"/>
      <c r="T83" s="122"/>
      <c r="U83" s="106"/>
      <c r="V83" s="88">
        <f>SUM(R139:U139)</f>
        <v>17342125</v>
      </c>
      <c r="W83" s="89">
        <f>K139+L139+M139+O139+R139+S139+T139+U139</f>
        <v>43680430</v>
      </c>
      <c r="X83" s="262">
        <f t="shared" si="1031"/>
        <v>43680430</v>
      </c>
    </row>
    <row r="84" spans="1:24" s="77" customFormat="1" ht="21.75" customHeight="1" x14ac:dyDescent="0.3">
      <c r="A84" s="544"/>
      <c r="B84" s="337"/>
      <c r="C84" s="337"/>
      <c r="D84" s="373"/>
      <c r="E84" s="373"/>
      <c r="F84" s="373"/>
      <c r="G84" s="373"/>
      <c r="H84" s="447" t="s">
        <v>100</v>
      </c>
      <c r="I84" s="228"/>
      <c r="J84" s="350">
        <v>400000</v>
      </c>
      <c r="K84" s="369"/>
      <c r="L84" s="369"/>
      <c r="M84" s="369"/>
      <c r="N84" s="369"/>
      <c r="O84" s="369"/>
      <c r="P84" s="338"/>
      <c r="Q84" s="107"/>
      <c r="R84" s="122"/>
      <c r="S84" s="122"/>
      <c r="T84" s="122"/>
      <c r="U84" s="106"/>
      <c r="V84" s="88">
        <f>SUM(R140:U140)</f>
        <v>17342125</v>
      </c>
      <c r="W84" s="89">
        <f>K140+L140+M140+O140+R140+S140+T140+U140</f>
        <v>290725760</v>
      </c>
      <c r="X84" s="262">
        <f t="shared" si="1031"/>
        <v>290725760</v>
      </c>
    </row>
    <row r="85" spans="1:24" ht="21.75" customHeight="1" x14ac:dyDescent="0.3">
      <c r="A85" s="544"/>
      <c r="B85" s="337"/>
      <c r="C85" s="337"/>
      <c r="D85" s="373"/>
      <c r="E85" s="373"/>
      <c r="F85" s="373"/>
      <c r="G85" s="373"/>
      <c r="H85" s="379" t="s">
        <v>101</v>
      </c>
      <c r="I85" s="349" t="s">
        <v>385</v>
      </c>
      <c r="J85" s="381">
        <f>30000*12*2</f>
        <v>720000</v>
      </c>
      <c r="K85" s="382"/>
      <c r="L85" s="382"/>
      <c r="M85" s="382"/>
      <c r="N85" s="382"/>
      <c r="O85" s="382"/>
      <c r="P85" s="375"/>
      <c r="Q85" s="121"/>
      <c r="R85" s="78"/>
      <c r="S85" s="78"/>
      <c r="T85" s="78"/>
      <c r="U85" s="129"/>
      <c r="V85" s="88"/>
      <c r="W85" s="89"/>
      <c r="X85" s="262">
        <f t="shared" si="1031"/>
        <v>0</v>
      </c>
    </row>
    <row r="86" spans="1:24" ht="21.75" customHeight="1" x14ac:dyDescent="0.3">
      <c r="A86" s="544"/>
      <c r="B86" s="544"/>
      <c r="C86" s="540"/>
      <c r="D86" s="374"/>
      <c r="E86" s="374"/>
      <c r="F86" s="374"/>
      <c r="G86" s="538"/>
      <c r="H86" s="224" t="s">
        <v>236</v>
      </c>
      <c r="I86" s="354" t="s">
        <v>237</v>
      </c>
      <c r="J86" s="359">
        <f>5000*12</f>
        <v>60000</v>
      </c>
      <c r="K86" s="347"/>
      <c r="L86" s="347"/>
      <c r="M86" s="347"/>
      <c r="N86" s="348">
        <f>L86+M86</f>
        <v>0</v>
      </c>
      <c r="O86" s="347"/>
      <c r="P86" s="347"/>
      <c r="Q86" s="101">
        <f t="shared" ref="Q86" si="1032">K86+N86+O86+P86</f>
        <v>0</v>
      </c>
      <c r="R86" s="118"/>
      <c r="S86" s="118"/>
      <c r="T86" s="118">
        <v>0</v>
      </c>
      <c r="U86" s="118"/>
      <c r="V86" s="88"/>
      <c r="W86" s="89"/>
      <c r="X86" s="262">
        <f t="shared" si="1031"/>
        <v>0</v>
      </c>
    </row>
    <row r="87" spans="1:24" s="77" customFormat="1" ht="21.75" customHeight="1" x14ac:dyDescent="0.3">
      <c r="A87" s="544"/>
      <c r="B87" s="337"/>
      <c r="C87" s="495" t="s">
        <v>102</v>
      </c>
      <c r="D87" s="475">
        <v>2371600</v>
      </c>
      <c r="E87" s="475">
        <v>1371600</v>
      </c>
      <c r="F87" s="475">
        <v>685800</v>
      </c>
      <c r="G87" s="480">
        <f>F87-E87</f>
        <v>-685800</v>
      </c>
      <c r="H87" s="481"/>
      <c r="I87" s="482"/>
      <c r="J87" s="483">
        <f>J88</f>
        <v>685800</v>
      </c>
      <c r="K87" s="484"/>
      <c r="L87" s="382">
        <v>0</v>
      </c>
      <c r="M87" s="382">
        <v>685800</v>
      </c>
      <c r="N87" s="348">
        <f>L87+M87</f>
        <v>685800</v>
      </c>
      <c r="O87" s="382"/>
      <c r="P87" s="375"/>
      <c r="Q87" s="101">
        <f>K87+N87+O87+P87</f>
        <v>685800</v>
      </c>
      <c r="R87" s="78"/>
      <c r="S87" s="78"/>
      <c r="T87" s="78"/>
      <c r="U87" s="129"/>
      <c r="V87" s="88"/>
      <c r="W87" s="89"/>
      <c r="X87" s="262" t="e">
        <f t="shared" si="1031"/>
        <v>#VALUE!</v>
      </c>
    </row>
    <row r="88" spans="1:24" s="77" customFormat="1" ht="21.75" customHeight="1" x14ac:dyDescent="0.3">
      <c r="A88" s="544"/>
      <c r="B88" s="426"/>
      <c r="C88" s="426"/>
      <c r="D88" s="373"/>
      <c r="E88" s="373"/>
      <c r="F88" s="485"/>
      <c r="G88" s="485"/>
      <c r="H88" s="481" t="s">
        <v>103</v>
      </c>
      <c r="I88" s="482" t="s">
        <v>391</v>
      </c>
      <c r="J88" s="486">
        <f>342900*2</f>
        <v>685800</v>
      </c>
      <c r="K88" s="484"/>
      <c r="L88" s="382"/>
      <c r="M88" s="382"/>
      <c r="N88" s="382"/>
      <c r="O88" s="382"/>
      <c r="P88" s="375"/>
      <c r="Q88" s="101">
        <f t="shared" ref="Q88:Q90" si="1033">K88+N88+O88+P88</f>
        <v>0</v>
      </c>
      <c r="R88" s="78"/>
      <c r="S88" s="78"/>
      <c r="T88" s="78"/>
      <c r="U88" s="129"/>
      <c r="V88" s="88"/>
      <c r="W88" s="89"/>
      <c r="X88" s="262" t="e">
        <f t="shared" si="1031"/>
        <v>#VALUE!</v>
      </c>
    </row>
    <row r="89" spans="1:24" ht="21.75" customHeight="1" x14ac:dyDescent="0.3">
      <c r="A89" s="409" t="s">
        <v>104</v>
      </c>
      <c r="B89" s="409"/>
      <c r="C89" s="409"/>
      <c r="D89" s="376">
        <f>SUM(D65:D87)</f>
        <v>5051600</v>
      </c>
      <c r="E89" s="376">
        <f>SUM(E65:E87)</f>
        <v>12308500</v>
      </c>
      <c r="F89" s="376">
        <f>SUM(F65:F87)</f>
        <v>26761010</v>
      </c>
      <c r="G89" s="376">
        <f>SUM(G65:G87)</f>
        <v>14452510</v>
      </c>
      <c r="H89" s="419"/>
      <c r="I89" s="411"/>
      <c r="J89" s="225" t="e">
        <f>#REF!+#REF!+#REF!+#REF!+#REF!+J77+J87+J65+#REF!+#REF!+#REF!+J71</f>
        <v>#REF!</v>
      </c>
      <c r="K89" s="376">
        <f t="shared" ref="K89:P89" si="1034">SUM(K65:K87)</f>
        <v>7747830</v>
      </c>
      <c r="L89" s="376">
        <f t="shared" si="1034"/>
        <v>0</v>
      </c>
      <c r="M89" s="376">
        <f t="shared" si="1034"/>
        <v>2134870</v>
      </c>
      <c r="N89" s="376">
        <f t="shared" si="1034"/>
        <v>2134870</v>
      </c>
      <c r="O89" s="376">
        <f t="shared" si="1034"/>
        <v>60000</v>
      </c>
      <c r="P89" s="376">
        <f t="shared" si="1034"/>
        <v>16818310</v>
      </c>
      <c r="Q89" s="101">
        <f t="shared" si="1033"/>
        <v>26761010</v>
      </c>
      <c r="R89" s="111">
        <f>SUM(R65:R87)</f>
        <v>15138310</v>
      </c>
      <c r="S89" s="111">
        <f>SUM(S65:S87)</f>
        <v>380000</v>
      </c>
      <c r="T89" s="111">
        <f>SUM(T65:T87)</f>
        <v>1300000</v>
      </c>
      <c r="U89" s="111">
        <f>SUM(U65:U87)</f>
        <v>0</v>
      </c>
      <c r="V89" s="88">
        <f>SUM(R145:U145)</f>
        <v>770000</v>
      </c>
      <c r="W89" s="89">
        <f>K145+L145+M145+O145+R145+S145+T145+U145</f>
        <v>8320000</v>
      </c>
      <c r="X89" s="262">
        <f t="shared" si="1031"/>
        <v>8320000</v>
      </c>
    </row>
    <row r="90" spans="1:24" ht="21.75" customHeight="1" x14ac:dyDescent="0.3">
      <c r="A90" s="409" t="s">
        <v>105</v>
      </c>
      <c r="B90" s="409"/>
      <c r="C90" s="409"/>
      <c r="D90" s="376">
        <f>D89</f>
        <v>5051600</v>
      </c>
      <c r="E90" s="376">
        <f>E89</f>
        <v>12308500</v>
      </c>
      <c r="F90" s="376">
        <f>F89</f>
        <v>26761010</v>
      </c>
      <c r="G90" s="376">
        <f>G89</f>
        <v>14452510</v>
      </c>
      <c r="H90" s="419"/>
      <c r="I90" s="411"/>
      <c r="J90" s="225" t="e">
        <f>J89</f>
        <v>#REF!</v>
      </c>
      <c r="K90" s="348">
        <f t="shared" ref="K90:P90" si="1035">K89</f>
        <v>7747830</v>
      </c>
      <c r="L90" s="348">
        <f t="shared" si="1035"/>
        <v>0</v>
      </c>
      <c r="M90" s="348">
        <f t="shared" si="1035"/>
        <v>2134870</v>
      </c>
      <c r="N90" s="348">
        <f t="shared" si="1035"/>
        <v>2134870</v>
      </c>
      <c r="O90" s="348">
        <f t="shared" si="1035"/>
        <v>60000</v>
      </c>
      <c r="P90" s="348">
        <f t="shared" si="1035"/>
        <v>16818310</v>
      </c>
      <c r="Q90" s="101">
        <f t="shared" si="1033"/>
        <v>26761010</v>
      </c>
      <c r="R90" s="112">
        <f>R89</f>
        <v>15138310</v>
      </c>
      <c r="S90" s="112">
        <f>S89</f>
        <v>380000</v>
      </c>
      <c r="T90" s="112">
        <f>T89</f>
        <v>1300000</v>
      </c>
      <c r="U90" s="112">
        <f>U89</f>
        <v>0</v>
      </c>
      <c r="V90" s="88"/>
      <c r="W90" s="89"/>
      <c r="X90" s="262">
        <f t="shared" si="1031"/>
        <v>0</v>
      </c>
    </row>
    <row r="91" spans="1:24" ht="21.75" customHeight="1" x14ac:dyDescent="0.3">
      <c r="A91" s="562"/>
      <c r="B91" s="562"/>
      <c r="C91" s="562"/>
      <c r="D91" s="563"/>
      <c r="E91" s="563"/>
      <c r="F91" s="563"/>
      <c r="G91" s="563"/>
      <c r="H91" s="563"/>
      <c r="I91" s="563"/>
      <c r="J91" s="563"/>
      <c r="K91" s="564"/>
      <c r="L91" s="564"/>
      <c r="M91" s="564"/>
      <c r="N91" s="564"/>
      <c r="O91" s="564"/>
      <c r="P91" s="564"/>
      <c r="Q91" s="101"/>
      <c r="R91" s="565"/>
      <c r="S91" s="565"/>
      <c r="T91" s="565"/>
      <c r="U91" s="565"/>
      <c r="V91" s="88"/>
      <c r="W91" s="89"/>
      <c r="X91" s="262">
        <f t="shared" si="1031"/>
        <v>0</v>
      </c>
    </row>
    <row r="92" spans="1:24" ht="21.75" customHeight="1" x14ac:dyDescent="0.3">
      <c r="A92" s="562"/>
      <c r="B92" s="562"/>
      <c r="C92" s="562"/>
      <c r="D92" s="563"/>
      <c r="E92" s="563"/>
      <c r="F92" s="563"/>
      <c r="G92" s="563"/>
      <c r="H92" s="563"/>
      <c r="I92" s="563"/>
      <c r="J92" s="563"/>
      <c r="K92" s="564"/>
      <c r="L92" s="564"/>
      <c r="M92" s="564"/>
      <c r="N92" s="564"/>
      <c r="O92" s="564"/>
      <c r="P92" s="564"/>
      <c r="Q92" s="101"/>
      <c r="R92" s="565"/>
      <c r="S92" s="565"/>
      <c r="T92" s="565"/>
      <c r="U92" s="565"/>
      <c r="V92" s="88"/>
      <c r="W92" s="89"/>
      <c r="X92" s="262">
        <f t="shared" si="1031"/>
        <v>0</v>
      </c>
    </row>
    <row r="93" spans="1:24" ht="21.75" customHeight="1" x14ac:dyDescent="0.3">
      <c r="A93" s="562"/>
      <c r="B93" s="562"/>
      <c r="C93" s="562"/>
      <c r="D93" s="563"/>
      <c r="E93" s="563"/>
      <c r="F93" s="563"/>
      <c r="G93" s="563"/>
      <c r="H93" s="563"/>
      <c r="I93" s="563"/>
      <c r="J93" s="563"/>
      <c r="K93" s="564"/>
      <c r="L93" s="564"/>
      <c r="M93" s="564"/>
      <c r="N93" s="564"/>
      <c r="O93" s="564"/>
      <c r="P93" s="564"/>
      <c r="Q93" s="101"/>
      <c r="R93" s="565"/>
      <c r="S93" s="565"/>
      <c r="T93" s="565"/>
      <c r="U93" s="565"/>
      <c r="V93" s="88"/>
      <c r="W93" s="89"/>
      <c r="X93" s="262">
        <f t="shared" si="1031"/>
        <v>0</v>
      </c>
    </row>
    <row r="94" spans="1:24" ht="21.75" customHeight="1" x14ac:dyDescent="0.3">
      <c r="A94" s="562"/>
      <c r="B94" s="562"/>
      <c r="C94" s="562"/>
      <c r="D94" s="563"/>
      <c r="E94" s="563"/>
      <c r="F94" s="563"/>
      <c r="G94" s="563"/>
      <c r="H94" s="563"/>
      <c r="I94" s="563"/>
      <c r="J94" s="563"/>
      <c r="K94" s="564"/>
      <c r="L94" s="564"/>
      <c r="M94" s="564"/>
      <c r="N94" s="564"/>
      <c r="O94" s="564"/>
      <c r="P94" s="564"/>
      <c r="Q94" s="101"/>
      <c r="R94" s="565"/>
      <c r="S94" s="565"/>
      <c r="T94" s="565"/>
      <c r="U94" s="565"/>
      <c r="V94" s="88"/>
      <c r="W94" s="89"/>
      <c r="X94" s="262"/>
    </row>
    <row r="95" spans="1:24" ht="21.75" customHeight="1" x14ac:dyDescent="0.3">
      <c r="A95" s="562"/>
      <c r="B95" s="562"/>
      <c r="C95" s="562"/>
      <c r="D95" s="563"/>
      <c r="E95" s="563"/>
      <c r="F95" s="563"/>
      <c r="G95" s="563"/>
      <c r="H95" s="563"/>
      <c r="I95" s="563"/>
      <c r="J95" s="563"/>
      <c r="K95" s="564"/>
      <c r="L95" s="564"/>
      <c r="M95" s="564"/>
      <c r="N95" s="564"/>
      <c r="O95" s="564"/>
      <c r="P95" s="564"/>
      <c r="Q95" s="101"/>
      <c r="R95" s="565"/>
      <c r="S95" s="565"/>
      <c r="T95" s="565"/>
      <c r="U95" s="565"/>
      <c r="V95" s="88"/>
      <c r="W95" s="89"/>
      <c r="X95" s="262"/>
    </row>
    <row r="96" spans="1:24" ht="21.75" customHeight="1" x14ac:dyDescent="0.3">
      <c r="A96" s="562"/>
      <c r="B96" s="562"/>
      <c r="C96" s="562"/>
      <c r="D96" s="563"/>
      <c r="E96" s="563"/>
      <c r="F96" s="563"/>
      <c r="G96" s="563"/>
      <c r="H96" s="563"/>
      <c r="I96" s="563"/>
      <c r="J96" s="563"/>
      <c r="K96" s="564"/>
      <c r="L96" s="564"/>
      <c r="M96" s="564"/>
      <c r="N96" s="564"/>
      <c r="O96" s="564"/>
      <c r="P96" s="564"/>
      <c r="Q96" s="101"/>
      <c r="R96" s="565"/>
      <c r="S96" s="565"/>
      <c r="T96" s="565"/>
      <c r="U96" s="565"/>
      <c r="V96" s="88"/>
      <c r="W96" s="89"/>
      <c r="X96" s="262">
        <f t="shared" ref="X96:X103" si="1036">K152+N152+O152+P152</f>
        <v>0</v>
      </c>
    </row>
    <row r="97" spans="1:24" ht="21.75" customHeight="1" x14ac:dyDescent="0.3">
      <c r="A97" s="562"/>
      <c r="B97" s="562"/>
      <c r="C97" s="562"/>
      <c r="D97" s="563"/>
      <c r="E97" s="563"/>
      <c r="F97" s="563"/>
      <c r="G97" s="563"/>
      <c r="H97" s="563"/>
      <c r="I97" s="563"/>
      <c r="J97" s="563"/>
      <c r="K97" s="564"/>
      <c r="L97" s="564"/>
      <c r="M97" s="564"/>
      <c r="N97" s="564"/>
      <c r="O97" s="564"/>
      <c r="P97" s="564"/>
      <c r="Q97" s="101"/>
      <c r="R97" s="565"/>
      <c r="S97" s="565"/>
      <c r="T97" s="565"/>
      <c r="U97" s="565"/>
      <c r="V97" s="88"/>
      <c r="W97" s="89"/>
      <c r="X97" s="262">
        <f t="shared" si="1036"/>
        <v>0</v>
      </c>
    </row>
    <row r="98" spans="1:24" ht="21.75" customHeight="1" x14ac:dyDescent="0.3">
      <c r="A98" s="562"/>
      <c r="B98" s="562"/>
      <c r="C98" s="562"/>
      <c r="D98" s="563"/>
      <c r="E98" s="563"/>
      <c r="F98" s="563"/>
      <c r="G98" s="563"/>
      <c r="H98" s="563"/>
      <c r="I98" s="563"/>
      <c r="J98" s="563"/>
      <c r="K98" s="564"/>
      <c r="L98" s="564"/>
      <c r="M98" s="564"/>
      <c r="N98" s="564"/>
      <c r="O98" s="564"/>
      <c r="P98" s="564"/>
      <c r="Q98" s="101"/>
      <c r="R98" s="565"/>
      <c r="S98" s="565"/>
      <c r="T98" s="565"/>
      <c r="U98" s="565"/>
      <c r="V98" s="88"/>
      <c r="W98" s="89"/>
      <c r="X98" s="262">
        <f t="shared" si="1036"/>
        <v>0</v>
      </c>
    </row>
    <row r="99" spans="1:24" ht="21.75" customHeight="1" x14ac:dyDescent="0.3">
      <c r="A99" s="562"/>
      <c r="B99" s="562"/>
      <c r="C99" s="562"/>
      <c r="D99" s="563"/>
      <c r="E99" s="563"/>
      <c r="F99" s="563"/>
      <c r="G99" s="563"/>
      <c r="H99" s="563"/>
      <c r="I99" s="563"/>
      <c r="J99" s="563"/>
      <c r="K99" s="564"/>
      <c r="L99" s="564"/>
      <c r="M99" s="564"/>
      <c r="N99" s="564"/>
      <c r="O99" s="564"/>
      <c r="P99" s="564"/>
      <c r="Q99" s="101"/>
      <c r="R99" s="565"/>
      <c r="S99" s="565"/>
      <c r="T99" s="565"/>
      <c r="U99" s="565"/>
      <c r="V99" s="88"/>
      <c r="W99" s="89"/>
      <c r="X99" s="262">
        <f t="shared" si="1036"/>
        <v>0</v>
      </c>
    </row>
    <row r="100" spans="1:24" ht="21.75" customHeight="1" x14ac:dyDescent="0.3">
      <c r="A100" s="562"/>
      <c r="B100" s="562"/>
      <c r="C100" s="562"/>
      <c r="D100" s="563"/>
      <c r="E100" s="563"/>
      <c r="F100" s="563"/>
      <c r="G100" s="563"/>
      <c r="H100" s="563"/>
      <c r="I100" s="563"/>
      <c r="J100" s="563"/>
      <c r="K100" s="564"/>
      <c r="L100" s="564"/>
      <c r="M100" s="564"/>
      <c r="N100" s="564"/>
      <c r="O100" s="564"/>
      <c r="P100" s="564"/>
      <c r="Q100" s="101"/>
      <c r="R100" s="565"/>
      <c r="S100" s="565"/>
      <c r="T100" s="565"/>
      <c r="U100" s="565"/>
      <c r="V100" s="88"/>
      <c r="W100" s="89"/>
      <c r="X100" s="262">
        <f t="shared" si="1036"/>
        <v>0</v>
      </c>
    </row>
    <row r="101" spans="1:24" ht="21.75" customHeight="1" x14ac:dyDescent="0.3">
      <c r="A101" s="562"/>
      <c r="B101" s="562"/>
      <c r="C101" s="562"/>
      <c r="D101" s="563"/>
      <c r="E101" s="563"/>
      <c r="F101" s="563"/>
      <c r="G101" s="563"/>
      <c r="H101" s="563"/>
      <c r="I101" s="563"/>
      <c r="J101" s="563"/>
      <c r="K101" s="564"/>
      <c r="L101" s="564"/>
      <c r="M101" s="564"/>
      <c r="N101" s="564"/>
      <c r="O101" s="564"/>
      <c r="P101" s="564"/>
      <c r="Q101" s="101"/>
      <c r="R101" s="565"/>
      <c r="S101" s="565"/>
      <c r="T101" s="565"/>
      <c r="U101" s="565"/>
      <c r="V101" s="88">
        <f>SUM(R157:U157)</f>
        <v>2240000</v>
      </c>
      <c r="W101" s="89">
        <f>K157+L157+M157+O157+R157+S157+T157+U157</f>
        <v>10740000</v>
      </c>
      <c r="X101" s="262">
        <f t="shared" si="1036"/>
        <v>10740000</v>
      </c>
    </row>
    <row r="102" spans="1:24" ht="21.75" customHeight="1" x14ac:dyDescent="0.3">
      <c r="A102" s="562"/>
      <c r="B102" s="562"/>
      <c r="C102" s="562"/>
      <c r="D102" s="563"/>
      <c r="E102" s="563"/>
      <c r="F102" s="563"/>
      <c r="G102" s="563"/>
      <c r="H102" s="563"/>
      <c r="I102" s="563"/>
      <c r="J102" s="563"/>
      <c r="K102" s="564"/>
      <c r="L102" s="564"/>
      <c r="M102" s="564"/>
      <c r="N102" s="564"/>
      <c r="O102" s="564"/>
      <c r="P102" s="564"/>
      <c r="Q102" s="101"/>
      <c r="R102" s="565"/>
      <c r="S102" s="565"/>
      <c r="T102" s="565"/>
      <c r="U102" s="565"/>
      <c r="V102" s="88"/>
      <c r="W102" s="89"/>
      <c r="X102" s="262">
        <f t="shared" si="1036"/>
        <v>0</v>
      </c>
    </row>
    <row r="103" spans="1:24" ht="21.75" customHeight="1" x14ac:dyDescent="0.3">
      <c r="A103" s="562"/>
      <c r="B103" s="562"/>
      <c r="C103" s="562"/>
      <c r="D103" s="563"/>
      <c r="E103" s="563"/>
      <c r="F103" s="563"/>
      <c r="G103" s="563"/>
      <c r="H103" s="563"/>
      <c r="I103" s="563"/>
      <c r="J103" s="563"/>
      <c r="K103" s="564"/>
      <c r="L103" s="564"/>
      <c r="M103" s="564"/>
      <c r="N103" s="564"/>
      <c r="O103" s="564"/>
      <c r="P103" s="564"/>
      <c r="Q103" s="101"/>
      <c r="R103" s="565"/>
      <c r="S103" s="565"/>
      <c r="T103" s="565"/>
      <c r="U103" s="565"/>
      <c r="V103" s="88"/>
      <c r="W103" s="89"/>
      <c r="X103" s="262">
        <f t="shared" si="1036"/>
        <v>0</v>
      </c>
    </row>
    <row r="104" spans="1:24" ht="21.75" customHeight="1" x14ac:dyDescent="0.3">
      <c r="A104" s="615" t="s">
        <v>411</v>
      </c>
      <c r="B104" s="615"/>
      <c r="C104" s="615"/>
      <c r="D104" s="615"/>
      <c r="E104" s="615"/>
      <c r="F104" s="615"/>
      <c r="G104" s="615"/>
      <c r="H104" s="615"/>
      <c r="I104" s="615"/>
      <c r="J104" s="615"/>
      <c r="K104" s="615"/>
      <c r="L104" s="615"/>
      <c r="M104" s="615"/>
      <c r="N104" s="615"/>
      <c r="O104" s="615"/>
      <c r="P104" s="615"/>
      <c r="Q104" s="101">
        <f t="shared" si="4"/>
        <v>0</v>
      </c>
      <c r="R104" s="137"/>
      <c r="S104" s="137"/>
      <c r="T104" s="137"/>
      <c r="U104" s="137"/>
      <c r="V104" s="88">
        <f>SUM(R175:U175)</f>
        <v>25219970</v>
      </c>
      <c r="W104" s="89">
        <f t="shared" ref="W104:W110" si="1037">K175+L175+M175+O175+R175+S175+T175+U175</f>
        <v>743238034</v>
      </c>
      <c r="X104" s="262">
        <f t="shared" ref="X104:X149" si="1038">K175+N175+O175+P175</f>
        <v>743238034</v>
      </c>
    </row>
    <row r="105" spans="1:24" ht="21.75" customHeight="1" x14ac:dyDescent="0.3">
      <c r="A105" s="228" t="s">
        <v>106</v>
      </c>
      <c r="B105" s="228"/>
      <c r="C105" s="228"/>
      <c r="D105" s="391"/>
      <c r="E105" s="391"/>
      <c r="F105" s="391"/>
      <c r="G105" s="391"/>
      <c r="H105" s="392"/>
      <c r="I105" s="346"/>
      <c r="J105" s="391"/>
      <c r="K105" s="393"/>
      <c r="L105" s="393"/>
      <c r="M105" s="393"/>
      <c r="N105" s="393"/>
      <c r="O105" s="393"/>
      <c r="P105" s="395"/>
      <c r="Q105" s="101">
        <f t="shared" si="4"/>
        <v>0</v>
      </c>
      <c r="R105" s="141"/>
      <c r="S105" s="141"/>
      <c r="T105" s="141"/>
      <c r="U105" s="143"/>
      <c r="V105" s="88">
        <f>SUM(R176:U176)</f>
        <v>19737600</v>
      </c>
      <c r="W105" s="89">
        <f t="shared" si="1037"/>
        <v>30777600</v>
      </c>
      <c r="X105" s="262">
        <f t="shared" si="1038"/>
        <v>30777600</v>
      </c>
    </row>
    <row r="106" spans="1:24" ht="21.75" customHeight="1" x14ac:dyDescent="0.3">
      <c r="A106" s="616" t="s">
        <v>42</v>
      </c>
      <c r="B106" s="616" t="s">
        <v>107</v>
      </c>
      <c r="C106" s="616" t="s">
        <v>108</v>
      </c>
      <c r="D106" s="620" t="s">
        <v>305</v>
      </c>
      <c r="E106" s="618" t="s">
        <v>355</v>
      </c>
      <c r="F106" s="620" t="s">
        <v>109</v>
      </c>
      <c r="G106" s="620" t="s">
        <v>5</v>
      </c>
      <c r="H106" s="622" t="s">
        <v>110</v>
      </c>
      <c r="I106" s="623"/>
      <c r="J106" s="624"/>
      <c r="K106" s="628" t="s">
        <v>111</v>
      </c>
      <c r="L106" s="629"/>
      <c r="M106" s="629"/>
      <c r="N106" s="629"/>
      <c r="O106" s="629"/>
      <c r="P106" s="630"/>
      <c r="Q106" s="101"/>
      <c r="R106" s="612" t="s">
        <v>69</v>
      </c>
      <c r="S106" s="613"/>
      <c r="T106" s="613"/>
      <c r="U106" s="614"/>
      <c r="V106" s="88">
        <f>SUM(R177:U177)</f>
        <v>12777600</v>
      </c>
      <c r="W106" s="89">
        <f t="shared" si="1037"/>
        <v>12777600</v>
      </c>
      <c r="X106" s="262">
        <f t="shared" si="1038"/>
        <v>12777600</v>
      </c>
    </row>
    <row r="107" spans="1:24" ht="21.75" customHeight="1" x14ac:dyDescent="0.3">
      <c r="A107" s="617"/>
      <c r="B107" s="617"/>
      <c r="C107" s="617"/>
      <c r="D107" s="621"/>
      <c r="E107" s="619"/>
      <c r="F107" s="621"/>
      <c r="G107" s="621"/>
      <c r="H107" s="625"/>
      <c r="I107" s="626"/>
      <c r="J107" s="627"/>
      <c r="K107" s="382" t="s">
        <v>70</v>
      </c>
      <c r="L107" s="356" t="s">
        <v>71</v>
      </c>
      <c r="M107" s="356" t="s">
        <v>112</v>
      </c>
      <c r="N107" s="382" t="s">
        <v>113</v>
      </c>
      <c r="O107" s="356" t="s">
        <v>114</v>
      </c>
      <c r="P107" s="382" t="s">
        <v>115</v>
      </c>
      <c r="Q107" s="101"/>
      <c r="R107" s="81" t="s">
        <v>115</v>
      </c>
      <c r="S107" s="81" t="s">
        <v>74</v>
      </c>
      <c r="T107" s="81" t="s">
        <v>75</v>
      </c>
      <c r="U107" s="81" t="s">
        <v>116</v>
      </c>
      <c r="V107" s="88">
        <f>SUM(R178:U178)</f>
        <v>0</v>
      </c>
      <c r="W107" s="89">
        <f t="shared" si="1037"/>
        <v>3600000</v>
      </c>
      <c r="X107" s="262">
        <f t="shared" si="1038"/>
        <v>3600000</v>
      </c>
    </row>
    <row r="108" spans="1:24" s="27" customFormat="1" ht="21.75" customHeight="1" x14ac:dyDescent="0.3">
      <c r="A108" s="337"/>
      <c r="B108" s="540" t="s">
        <v>117</v>
      </c>
      <c r="C108" s="540"/>
      <c r="D108" s="428">
        <f>D111+D109</f>
        <v>3400000</v>
      </c>
      <c r="E108" s="428">
        <v>5963700</v>
      </c>
      <c r="F108" s="428">
        <f>F111+F109</f>
        <v>5963700</v>
      </c>
      <c r="G108" s="428">
        <f>G111+G109</f>
        <v>0</v>
      </c>
      <c r="H108" s="429"/>
      <c r="I108" s="429"/>
      <c r="J108" s="430">
        <f t="shared" ref="J108:O108" si="1039">J111+J109</f>
        <v>5963700</v>
      </c>
      <c r="K108" s="431">
        <f t="shared" si="1039"/>
        <v>0</v>
      </c>
      <c r="L108" s="431">
        <f t="shared" si="1039"/>
        <v>4963700</v>
      </c>
      <c r="M108" s="431">
        <f t="shared" si="1039"/>
        <v>0</v>
      </c>
      <c r="N108" s="431">
        <f t="shared" si="1039"/>
        <v>4963700</v>
      </c>
      <c r="O108" s="431">
        <f t="shared" si="1039"/>
        <v>0</v>
      </c>
      <c r="P108" s="431">
        <f>P111+P109</f>
        <v>1000000</v>
      </c>
      <c r="Q108" s="101">
        <f>K108+N108+O108+P108</f>
        <v>5963700</v>
      </c>
      <c r="R108" s="144">
        <f>R111+R109</f>
        <v>0</v>
      </c>
      <c r="S108" s="144">
        <f>S111+S109</f>
        <v>1000000</v>
      </c>
      <c r="T108" s="144">
        <f>T111+T109</f>
        <v>0</v>
      </c>
      <c r="U108" s="144">
        <f>U111+U109</f>
        <v>0</v>
      </c>
      <c r="V108" s="88">
        <f>SUM(R179:U179)</f>
        <v>6960000</v>
      </c>
      <c r="W108" s="89">
        <f t="shared" si="1037"/>
        <v>14400000</v>
      </c>
      <c r="X108" s="262">
        <f t="shared" si="1038"/>
        <v>14400000</v>
      </c>
    </row>
    <row r="109" spans="1:24" ht="21.75" customHeight="1" x14ac:dyDescent="0.3">
      <c r="A109" s="337"/>
      <c r="B109" s="539"/>
      <c r="C109" s="409" t="s">
        <v>118</v>
      </c>
      <c r="D109" s="345">
        <v>600000</v>
      </c>
      <c r="E109" s="345">
        <v>3300000</v>
      </c>
      <c r="F109" s="345">
        <v>3300000</v>
      </c>
      <c r="G109" s="345">
        <f>F109-E109</f>
        <v>0</v>
      </c>
      <c r="H109" s="224"/>
      <c r="I109" s="432"/>
      <c r="J109" s="267">
        <f>J110</f>
        <v>3300000</v>
      </c>
      <c r="K109" s="431"/>
      <c r="L109" s="382">
        <v>3300000</v>
      </c>
      <c r="M109" s="382"/>
      <c r="N109" s="348">
        <f>L109+M109</f>
        <v>3300000</v>
      </c>
      <c r="O109" s="431"/>
      <c r="P109" s="382"/>
      <c r="Q109" s="101">
        <f>K109+N109+O109+P109</f>
        <v>3300000</v>
      </c>
      <c r="R109" s="144"/>
      <c r="S109" s="78">
        <v>0</v>
      </c>
      <c r="T109" s="144"/>
      <c r="U109" s="78"/>
      <c r="V109" s="39" t="e">
        <f>V89+V101+#REF!+#REF!+V105</f>
        <v>#REF!</v>
      </c>
      <c r="W109" s="89">
        <f t="shared" si="1037"/>
        <v>115637600</v>
      </c>
      <c r="X109" s="262">
        <f t="shared" si="1038"/>
        <v>115637600</v>
      </c>
    </row>
    <row r="110" spans="1:24" s="77" customFormat="1" ht="21.75" customHeight="1" x14ac:dyDescent="0.3">
      <c r="A110" s="337"/>
      <c r="B110" s="544"/>
      <c r="C110" s="409"/>
      <c r="D110" s="345"/>
      <c r="E110" s="345"/>
      <c r="F110" s="345"/>
      <c r="G110" s="345"/>
      <c r="H110" s="224" t="s">
        <v>51</v>
      </c>
      <c r="I110" s="433" t="s">
        <v>380</v>
      </c>
      <c r="J110" s="461">
        <f>300000*11</f>
        <v>3300000</v>
      </c>
      <c r="K110" s="431"/>
      <c r="L110" s="431"/>
      <c r="M110" s="382"/>
      <c r="N110" s="348"/>
      <c r="O110" s="431"/>
      <c r="P110" s="382"/>
      <c r="Q110" s="101">
        <f t="shared" si="4"/>
        <v>0</v>
      </c>
      <c r="R110" s="144"/>
      <c r="S110" s="78"/>
      <c r="T110" s="144"/>
      <c r="U110" s="78"/>
      <c r="V110" s="209" t="e">
        <f>V109+V84</f>
        <v>#REF!</v>
      </c>
      <c r="W110" s="89">
        <f t="shared" si="1037"/>
        <v>406363360</v>
      </c>
      <c r="X110" s="262">
        <f t="shared" si="1038"/>
        <v>406363360</v>
      </c>
    </row>
    <row r="111" spans="1:24" ht="27.75" customHeight="1" x14ac:dyDescent="0.15">
      <c r="A111" s="337"/>
      <c r="B111" s="337"/>
      <c r="C111" s="409" t="s">
        <v>119</v>
      </c>
      <c r="D111" s="376">
        <v>2800000</v>
      </c>
      <c r="E111" s="376">
        <v>2663700</v>
      </c>
      <c r="F111" s="376">
        <v>2663700</v>
      </c>
      <c r="G111" s="345">
        <f>F111-E111</f>
        <v>0</v>
      </c>
      <c r="H111" s="414"/>
      <c r="I111" s="354"/>
      <c r="J111" s="355">
        <f>SUM(J112:J117)</f>
        <v>2663700</v>
      </c>
      <c r="K111" s="356"/>
      <c r="L111" s="356">
        <v>1663700</v>
      </c>
      <c r="M111" s="356"/>
      <c r="N111" s="348">
        <f>L111+M111</f>
        <v>1663700</v>
      </c>
      <c r="O111" s="356"/>
      <c r="P111" s="347">
        <v>1000000</v>
      </c>
      <c r="Q111" s="101">
        <f>K111+N111+O111+P111</f>
        <v>2663700</v>
      </c>
      <c r="R111" s="116"/>
      <c r="S111" s="116">
        <v>1000000</v>
      </c>
      <c r="T111" s="116"/>
      <c r="U111" s="118"/>
      <c r="V111" s="88"/>
      <c r="W111" s="89"/>
      <c r="X111" s="262">
        <f t="shared" si="1038"/>
        <v>0</v>
      </c>
    </row>
    <row r="112" spans="1:24" ht="12.75" customHeight="1" x14ac:dyDescent="0.15">
      <c r="A112" s="337"/>
      <c r="B112" s="337"/>
      <c r="C112" s="337"/>
      <c r="D112" s="373"/>
      <c r="E112" s="373"/>
      <c r="F112" s="373"/>
      <c r="G112" s="373"/>
      <c r="H112" s="224" t="s">
        <v>376</v>
      </c>
      <c r="I112" s="414"/>
      <c r="J112" s="359">
        <v>500000</v>
      </c>
      <c r="K112" s="434"/>
      <c r="L112" s="434"/>
      <c r="M112" s="369"/>
      <c r="N112" s="369"/>
      <c r="O112" s="369"/>
      <c r="P112" s="338"/>
      <c r="Q112" s="101">
        <f t="shared" si="4"/>
        <v>0</v>
      </c>
      <c r="R112" s="146"/>
      <c r="S112" s="122"/>
      <c r="T112" s="122"/>
      <c r="U112" s="106"/>
      <c r="V112" s="88"/>
      <c r="W112" s="89"/>
      <c r="X112" s="262">
        <f t="shared" si="1038"/>
        <v>0</v>
      </c>
    </row>
    <row r="113" spans="1:24" s="77" customFormat="1" ht="12.75" customHeight="1" x14ac:dyDescent="0.15">
      <c r="A113" s="337"/>
      <c r="B113" s="337"/>
      <c r="C113" s="337"/>
      <c r="D113" s="373"/>
      <c r="E113" s="373"/>
      <c r="F113" s="373"/>
      <c r="G113" s="373"/>
      <c r="H113" s="224" t="s">
        <v>120</v>
      </c>
      <c r="I113" s="414"/>
      <c r="J113" s="359">
        <v>600000</v>
      </c>
      <c r="K113" s="434"/>
      <c r="L113" s="434"/>
      <c r="M113" s="369"/>
      <c r="N113" s="369"/>
      <c r="O113" s="369"/>
      <c r="P113" s="338"/>
      <c r="Q113" s="101">
        <f t="shared" si="4"/>
        <v>0</v>
      </c>
      <c r="R113" s="146"/>
      <c r="S113" s="122"/>
      <c r="T113" s="122"/>
      <c r="U113" s="106"/>
      <c r="V113" s="88"/>
      <c r="W113" s="89"/>
      <c r="X113" s="262" t="e">
        <f t="shared" si="1038"/>
        <v>#VALUE!</v>
      </c>
    </row>
    <row r="114" spans="1:24" s="77" customFormat="1" ht="17.25" customHeight="1" x14ac:dyDescent="0.3">
      <c r="A114" s="337"/>
      <c r="B114" s="337"/>
      <c r="C114" s="337"/>
      <c r="D114" s="373"/>
      <c r="E114" s="373"/>
      <c r="F114" s="373"/>
      <c r="G114" s="373"/>
      <c r="H114" s="224" t="s">
        <v>377</v>
      </c>
      <c r="I114" s="224"/>
      <c r="J114" s="225">
        <v>500000</v>
      </c>
      <c r="K114" s="434"/>
      <c r="L114" s="434"/>
      <c r="M114" s="369"/>
      <c r="N114" s="369"/>
      <c r="O114" s="369"/>
      <c r="P114" s="338"/>
      <c r="Q114" s="101">
        <f t="shared" si="4"/>
        <v>0</v>
      </c>
      <c r="R114" s="146"/>
      <c r="S114" s="122"/>
      <c r="T114" s="122"/>
      <c r="U114" s="106"/>
      <c r="V114" s="88"/>
      <c r="W114" s="89"/>
      <c r="X114" s="262" t="e">
        <f t="shared" si="1038"/>
        <v>#VALUE!</v>
      </c>
    </row>
    <row r="115" spans="1:24" ht="14.25" customHeight="1" x14ac:dyDescent="0.3">
      <c r="A115" s="337"/>
      <c r="B115" s="337"/>
      <c r="C115" s="337"/>
      <c r="D115" s="373"/>
      <c r="E115" s="373"/>
      <c r="F115" s="373"/>
      <c r="G115" s="373"/>
      <c r="H115" s="224" t="s">
        <v>121</v>
      </c>
      <c r="I115" s="224"/>
      <c r="J115" s="225">
        <v>600000</v>
      </c>
      <c r="K115" s="434"/>
      <c r="L115" s="434"/>
      <c r="M115" s="369"/>
      <c r="N115" s="369"/>
      <c r="O115" s="369"/>
      <c r="P115" s="338"/>
      <c r="Q115" s="101">
        <f t="shared" si="4"/>
        <v>0</v>
      </c>
      <c r="R115" s="146"/>
      <c r="S115" s="122"/>
      <c r="T115" s="122"/>
      <c r="U115" s="106"/>
      <c r="V115" s="88">
        <f>SUM(R186:U186)</f>
        <v>4860000</v>
      </c>
      <c r="W115" s="89">
        <f>K186+L186+M186+O186+R186+S186+T186+U186</f>
        <v>63845195</v>
      </c>
      <c r="X115" s="262">
        <f t="shared" si="1038"/>
        <v>63845195</v>
      </c>
    </row>
    <row r="116" spans="1:24" ht="14.25" customHeight="1" x14ac:dyDescent="0.3">
      <c r="A116" s="337"/>
      <c r="B116" s="337"/>
      <c r="C116" s="337"/>
      <c r="D116" s="373"/>
      <c r="E116" s="373"/>
      <c r="F116" s="373"/>
      <c r="G116" s="373"/>
      <c r="H116" s="224" t="s">
        <v>122</v>
      </c>
      <c r="I116" s="432" t="s">
        <v>381</v>
      </c>
      <c r="J116" s="359">
        <v>313700</v>
      </c>
      <c r="K116" s="434"/>
      <c r="L116" s="434"/>
      <c r="M116" s="369"/>
      <c r="N116" s="369"/>
      <c r="O116" s="369"/>
      <c r="P116" s="338"/>
      <c r="Q116" s="101">
        <f t="shared" si="4"/>
        <v>0</v>
      </c>
      <c r="R116" s="146"/>
      <c r="S116" s="122"/>
      <c r="T116" s="122"/>
      <c r="U116" s="106"/>
      <c r="V116" s="88"/>
      <c r="W116" s="89"/>
      <c r="X116" s="262">
        <f t="shared" si="1038"/>
        <v>6400000</v>
      </c>
    </row>
    <row r="117" spans="1:24" ht="14.25" customHeight="1" x14ac:dyDescent="0.3">
      <c r="A117" s="337"/>
      <c r="B117" s="337"/>
      <c r="C117" s="337"/>
      <c r="D117" s="373"/>
      <c r="E117" s="373"/>
      <c r="F117" s="373"/>
      <c r="G117" s="373"/>
      <c r="H117" s="215" t="s">
        <v>123</v>
      </c>
      <c r="I117" s="215" t="s">
        <v>124</v>
      </c>
      <c r="J117" s="359">
        <f>150000</f>
        <v>150000</v>
      </c>
      <c r="K117" s="434"/>
      <c r="L117" s="434"/>
      <c r="M117" s="369"/>
      <c r="N117" s="369"/>
      <c r="O117" s="369"/>
      <c r="P117" s="338"/>
      <c r="Q117" s="101">
        <f t="shared" si="4"/>
        <v>0</v>
      </c>
      <c r="R117" s="146"/>
      <c r="S117" s="122"/>
      <c r="T117" s="122"/>
      <c r="U117" s="106"/>
      <c r="V117" s="88"/>
      <c r="W117" s="89"/>
      <c r="X117" s="262">
        <f t="shared" si="1038"/>
        <v>0</v>
      </c>
    </row>
    <row r="118" spans="1:24" ht="14.25" customHeight="1" x14ac:dyDescent="0.3">
      <c r="A118" s="337"/>
      <c r="B118" s="409" t="s">
        <v>125</v>
      </c>
      <c r="C118" s="409" t="s">
        <v>126</v>
      </c>
      <c r="D118" s="435">
        <f>SUM(D119:D134)+SUM(D145:D160)</f>
        <v>48960320</v>
      </c>
      <c r="E118" s="435">
        <f>SUM(E119:E134)+SUM(E145:E160)</f>
        <v>54475700</v>
      </c>
      <c r="F118" s="435">
        <f>SUM(F119:F134)+SUM(F145:F160)</f>
        <v>59776730</v>
      </c>
      <c r="G118" s="435">
        <f>SUM(G119:G134)+SUM(G145:G160)</f>
        <v>5301030</v>
      </c>
      <c r="H118" s="436"/>
      <c r="I118" s="436"/>
      <c r="J118" s="267">
        <f t="shared" ref="J118:P118" si="1040">J119+J121+J134+J145+J157+J160</f>
        <v>59776730</v>
      </c>
      <c r="K118" s="437">
        <f t="shared" si="1040"/>
        <v>20160000</v>
      </c>
      <c r="L118" s="437">
        <f>L119+L121+L134+L145+L157+L160</f>
        <v>4700000</v>
      </c>
      <c r="M118" s="437">
        <f t="shared" si="1040"/>
        <v>2685800</v>
      </c>
      <c r="N118" s="437">
        <f t="shared" si="1040"/>
        <v>7385800</v>
      </c>
      <c r="O118" s="438">
        <f t="shared" si="1040"/>
        <v>11378805</v>
      </c>
      <c r="P118" s="437">
        <f t="shared" si="1040"/>
        <v>20852125</v>
      </c>
      <c r="Q118" s="101">
        <f>K118+N118+O118+P118</f>
        <v>59776730</v>
      </c>
      <c r="R118" s="150">
        <f>R119+R121+R134+R145+R157+R160</f>
        <v>5193170</v>
      </c>
      <c r="S118" s="150">
        <f>S119+S121+S134+S145+S157+S160</f>
        <v>3683703</v>
      </c>
      <c r="T118" s="152">
        <f>T119+T121+T134+T145+T157+T160</f>
        <v>11975252</v>
      </c>
      <c r="U118" s="150">
        <f>U119+U121+U134+U145+U157+U160</f>
        <v>0</v>
      </c>
      <c r="V118" s="88"/>
      <c r="W118" s="89"/>
      <c r="X118" s="262">
        <f t="shared" si="1038"/>
        <v>0</v>
      </c>
    </row>
    <row r="119" spans="1:24" ht="14.25" customHeight="1" x14ac:dyDescent="0.3">
      <c r="A119" s="337"/>
      <c r="B119" s="412"/>
      <c r="C119" s="409" t="s">
        <v>127</v>
      </c>
      <c r="D119" s="376">
        <v>500000</v>
      </c>
      <c r="E119" s="376">
        <v>500000</v>
      </c>
      <c r="F119" s="376">
        <v>500000</v>
      </c>
      <c r="G119" s="345">
        <f>F119-E119</f>
        <v>0</v>
      </c>
      <c r="H119" s="363"/>
      <c r="I119" s="363"/>
      <c r="J119" s="439">
        <f>SUM(J120:J120)</f>
        <v>500000</v>
      </c>
      <c r="K119" s="356"/>
      <c r="L119" s="543">
        <v>200000</v>
      </c>
      <c r="M119" s="356"/>
      <c r="N119" s="348">
        <f>L119+M119</f>
        <v>200000</v>
      </c>
      <c r="O119" s="356"/>
      <c r="P119" s="347">
        <v>300000</v>
      </c>
      <c r="Q119" s="101">
        <f>K119+N119+O119+P119</f>
        <v>500000</v>
      </c>
      <c r="R119" s="116"/>
      <c r="S119" s="116">
        <v>300000</v>
      </c>
      <c r="T119" s="116"/>
      <c r="U119" s="118"/>
      <c r="V119" s="88"/>
      <c r="W119" s="89"/>
      <c r="X119" s="262">
        <f t="shared" si="1038"/>
        <v>0</v>
      </c>
    </row>
    <row r="120" spans="1:24" ht="14.25" customHeight="1" x14ac:dyDescent="0.3">
      <c r="A120" s="337"/>
      <c r="B120" s="337"/>
      <c r="C120" s="544"/>
      <c r="D120" s="373"/>
      <c r="E120" s="373"/>
      <c r="F120" s="373"/>
      <c r="G120" s="373"/>
      <c r="H120" s="354" t="s">
        <v>128</v>
      </c>
      <c r="I120" s="354"/>
      <c r="J120" s="359">
        <v>500000</v>
      </c>
      <c r="K120" s="369"/>
      <c r="L120" s="440"/>
      <c r="M120" s="369"/>
      <c r="N120" s="369"/>
      <c r="O120" s="369"/>
      <c r="P120" s="338"/>
      <c r="Q120" s="101">
        <f t="shared" si="4"/>
        <v>0</v>
      </c>
      <c r="R120" s="122"/>
      <c r="S120" s="122"/>
      <c r="T120" s="122"/>
      <c r="U120" s="106"/>
      <c r="V120" s="88"/>
      <c r="W120" s="89"/>
      <c r="X120" s="262">
        <f t="shared" si="1038"/>
        <v>12000000</v>
      </c>
    </row>
    <row r="121" spans="1:24" ht="14.25" customHeight="1" x14ac:dyDescent="0.3">
      <c r="A121" s="337"/>
      <c r="B121" s="337"/>
      <c r="C121" s="409" t="s">
        <v>129</v>
      </c>
      <c r="D121" s="376">
        <v>13700320</v>
      </c>
      <c r="E121" s="475">
        <v>15915700</v>
      </c>
      <c r="F121" s="475">
        <v>21216730</v>
      </c>
      <c r="G121" s="480">
        <f>F121-E121</f>
        <v>5301030</v>
      </c>
      <c r="H121" s="363"/>
      <c r="I121" s="363"/>
      <c r="J121" s="439">
        <f>SUM(J122:J133)</f>
        <v>21216730</v>
      </c>
      <c r="K121" s="347">
        <v>5600000</v>
      </c>
      <c r="L121" s="441"/>
      <c r="M121" s="504">
        <v>685800</v>
      </c>
      <c r="N121" s="348">
        <f>L121+M121</f>
        <v>685800</v>
      </c>
      <c r="O121" s="347">
        <v>3000000</v>
      </c>
      <c r="P121" s="503">
        <v>11930930</v>
      </c>
      <c r="Q121" s="101">
        <f>K121+N121+O121+P121</f>
        <v>21216730</v>
      </c>
      <c r="R121" s="503">
        <v>5193170</v>
      </c>
      <c r="S121" s="118">
        <v>2237760</v>
      </c>
      <c r="T121" s="317">
        <v>4500000</v>
      </c>
      <c r="U121" s="118"/>
      <c r="V121" s="88"/>
      <c r="W121" s="89"/>
      <c r="X121" s="262">
        <f t="shared" si="1038"/>
        <v>0</v>
      </c>
    </row>
    <row r="122" spans="1:24" ht="14.25" customHeight="1" x14ac:dyDescent="0.3">
      <c r="A122" s="337"/>
      <c r="B122" s="337"/>
      <c r="C122" s="337"/>
      <c r="D122" s="373"/>
      <c r="E122" s="373"/>
      <c r="F122" s="373"/>
      <c r="G122" s="373"/>
      <c r="H122" s="224" t="s">
        <v>130</v>
      </c>
      <c r="I122" s="224"/>
      <c r="J122" s="359">
        <v>2500000</v>
      </c>
      <c r="K122" s="434"/>
      <c r="L122" s="434"/>
      <c r="M122" s="369"/>
      <c r="N122" s="369"/>
      <c r="O122" s="369"/>
      <c r="P122" s="338"/>
      <c r="Q122" s="101">
        <f t="shared" si="4"/>
        <v>0</v>
      </c>
      <c r="R122" s="146"/>
      <c r="S122" s="122"/>
      <c r="T122" s="122"/>
      <c r="U122" s="106"/>
      <c r="V122" s="88"/>
      <c r="W122" s="89"/>
      <c r="X122" s="262">
        <f t="shared" si="1038"/>
        <v>0</v>
      </c>
    </row>
    <row r="123" spans="1:24" ht="14.25" customHeight="1" x14ac:dyDescent="0.3">
      <c r="A123" s="337"/>
      <c r="B123" s="337"/>
      <c r="C123" s="337"/>
      <c r="D123" s="373"/>
      <c r="E123" s="373"/>
      <c r="F123" s="373"/>
      <c r="G123" s="373"/>
      <c r="H123" s="224" t="s">
        <v>131</v>
      </c>
      <c r="I123" s="224" t="s">
        <v>407</v>
      </c>
      <c r="J123" s="378">
        <v>3600000</v>
      </c>
      <c r="K123" s="434"/>
      <c r="L123" s="434"/>
      <c r="M123" s="369"/>
      <c r="N123" s="369"/>
      <c r="O123" s="369"/>
      <c r="P123" s="338"/>
      <c r="Q123" s="101">
        <f t="shared" si="4"/>
        <v>0</v>
      </c>
      <c r="R123" s="146"/>
      <c r="S123" s="122"/>
      <c r="T123" s="122"/>
      <c r="U123" s="106"/>
      <c r="V123" s="88"/>
      <c r="W123" s="89"/>
      <c r="X123" s="262">
        <f t="shared" si="1038"/>
        <v>0</v>
      </c>
    </row>
    <row r="124" spans="1:24" ht="14.25" customHeight="1" x14ac:dyDescent="0.3">
      <c r="A124" s="337"/>
      <c r="B124" s="337"/>
      <c r="C124" s="337"/>
      <c r="D124" s="373"/>
      <c r="E124" s="373"/>
      <c r="F124" s="373"/>
      <c r="G124" s="373"/>
      <c r="H124" s="224" t="s">
        <v>132</v>
      </c>
      <c r="I124" s="224" t="s">
        <v>133</v>
      </c>
      <c r="J124" s="378">
        <v>1500000</v>
      </c>
      <c r="K124" s="434"/>
      <c r="L124" s="434"/>
      <c r="M124" s="369"/>
      <c r="N124" s="369"/>
      <c r="O124" s="369"/>
      <c r="P124" s="338"/>
      <c r="Q124" s="101">
        <f t="shared" si="4"/>
        <v>0</v>
      </c>
      <c r="R124" s="146"/>
      <c r="S124" s="122"/>
      <c r="T124" s="122"/>
      <c r="U124" s="106"/>
      <c r="V124" s="88"/>
      <c r="W124" s="89"/>
      <c r="X124" s="262">
        <f t="shared" si="1038"/>
        <v>0</v>
      </c>
    </row>
    <row r="125" spans="1:24" ht="14.25" customHeight="1" x14ac:dyDescent="0.3">
      <c r="A125" s="337"/>
      <c r="B125" s="337"/>
      <c r="C125" s="337"/>
      <c r="D125" s="373"/>
      <c r="E125" s="373"/>
      <c r="F125" s="373"/>
      <c r="G125" s="373"/>
      <c r="H125" s="224" t="s">
        <v>134</v>
      </c>
      <c r="I125" s="224"/>
      <c r="J125" s="378">
        <v>800000</v>
      </c>
      <c r="K125" s="434"/>
      <c r="L125" s="434"/>
      <c r="M125" s="369"/>
      <c r="N125" s="369"/>
      <c r="O125" s="369"/>
      <c r="P125" s="338"/>
      <c r="Q125" s="101">
        <f t="shared" si="4"/>
        <v>0</v>
      </c>
      <c r="R125" s="146"/>
      <c r="S125" s="122"/>
      <c r="T125" s="122"/>
      <c r="U125" s="106"/>
      <c r="V125" s="88"/>
      <c r="W125" s="89"/>
      <c r="X125" s="262">
        <f t="shared" si="1038"/>
        <v>0</v>
      </c>
    </row>
    <row r="126" spans="1:24" ht="14.25" customHeight="1" x14ac:dyDescent="0.3">
      <c r="A126" s="337"/>
      <c r="B126" s="337"/>
      <c r="C126" s="337"/>
      <c r="D126" s="373"/>
      <c r="E126" s="373"/>
      <c r="F126" s="373"/>
      <c r="G126" s="373"/>
      <c r="H126" s="224" t="s">
        <v>135</v>
      </c>
      <c r="I126" s="442"/>
      <c r="J126" s="378">
        <v>800000</v>
      </c>
      <c r="K126" s="443"/>
      <c r="L126" s="443"/>
      <c r="M126" s="338"/>
      <c r="N126" s="338"/>
      <c r="O126" s="338"/>
      <c r="P126" s="338"/>
      <c r="Q126" s="101">
        <f t="shared" si="4"/>
        <v>0</v>
      </c>
      <c r="R126" s="156"/>
      <c r="S126" s="106"/>
      <c r="T126" s="106"/>
      <c r="U126" s="106"/>
      <c r="V126" s="88"/>
      <c r="W126" s="89"/>
      <c r="X126" s="262">
        <f t="shared" si="1038"/>
        <v>1000000</v>
      </c>
    </row>
    <row r="127" spans="1:24" ht="14.25" customHeight="1" x14ac:dyDescent="0.3">
      <c r="A127" s="337"/>
      <c r="B127" s="337"/>
      <c r="C127" s="337"/>
      <c r="D127" s="373"/>
      <c r="E127" s="373"/>
      <c r="F127" s="373"/>
      <c r="G127" s="373"/>
      <c r="H127" s="224" t="s">
        <v>136</v>
      </c>
      <c r="I127" s="442"/>
      <c r="J127" s="378">
        <v>600000</v>
      </c>
      <c r="K127" s="443"/>
      <c r="L127" s="443"/>
      <c r="M127" s="338"/>
      <c r="N127" s="338"/>
      <c r="O127" s="338"/>
      <c r="P127" s="338"/>
      <c r="Q127" s="101">
        <f t="shared" si="4"/>
        <v>0</v>
      </c>
      <c r="R127" s="156"/>
      <c r="S127" s="106"/>
      <c r="T127" s="106"/>
      <c r="U127" s="106"/>
      <c r="V127" s="88"/>
      <c r="W127" s="89"/>
      <c r="X127" s="262">
        <f t="shared" si="1038"/>
        <v>0</v>
      </c>
    </row>
    <row r="128" spans="1:24" ht="14.25" customHeight="1" x14ac:dyDescent="0.3">
      <c r="A128" s="337"/>
      <c r="B128" s="337"/>
      <c r="C128" s="337"/>
      <c r="D128" s="373"/>
      <c r="E128" s="373"/>
      <c r="F128" s="373"/>
      <c r="G128" s="373"/>
      <c r="H128" s="224" t="s">
        <v>137</v>
      </c>
      <c r="I128" s="215" t="s">
        <v>91</v>
      </c>
      <c r="J128" s="378">
        <v>4216730</v>
      </c>
      <c r="K128" s="443"/>
      <c r="L128" s="443"/>
      <c r="M128" s="338"/>
      <c r="N128" s="338"/>
      <c r="O128" s="338"/>
      <c r="P128" s="338"/>
      <c r="Q128" s="101">
        <f t="shared" si="4"/>
        <v>0</v>
      </c>
      <c r="R128" s="156"/>
      <c r="S128" s="106"/>
      <c r="T128" s="106"/>
      <c r="U128" s="106"/>
      <c r="V128" s="88"/>
      <c r="W128" s="89"/>
      <c r="X128" s="262">
        <f t="shared" si="1038"/>
        <v>0</v>
      </c>
    </row>
    <row r="129" spans="1:24" ht="14.25" customHeight="1" x14ac:dyDescent="0.3">
      <c r="A129" s="337"/>
      <c r="B129" s="337"/>
      <c r="C129" s="337"/>
      <c r="D129" s="373"/>
      <c r="E129" s="373"/>
      <c r="F129" s="373"/>
      <c r="G129" s="373"/>
      <c r="H129" s="224" t="s">
        <v>139</v>
      </c>
      <c r="I129" s="215"/>
      <c r="J129" s="359">
        <v>2300000</v>
      </c>
      <c r="K129" s="443"/>
      <c r="L129" s="443"/>
      <c r="M129" s="338"/>
      <c r="N129" s="338"/>
      <c r="O129" s="338"/>
      <c r="P129" s="338"/>
      <c r="Q129" s="101">
        <f t="shared" si="4"/>
        <v>0</v>
      </c>
      <c r="R129" s="156"/>
      <c r="S129" s="106"/>
      <c r="T129" s="106"/>
      <c r="U129" s="106"/>
      <c r="V129" s="88"/>
      <c r="W129" s="89"/>
      <c r="X129" s="262">
        <f t="shared" si="1038"/>
        <v>1000000</v>
      </c>
    </row>
    <row r="130" spans="1:24" ht="14.25" customHeight="1" x14ac:dyDescent="0.3">
      <c r="A130" s="337"/>
      <c r="B130" s="337"/>
      <c r="C130" s="337"/>
      <c r="D130" s="373"/>
      <c r="E130" s="373"/>
      <c r="F130" s="373"/>
      <c r="G130" s="373"/>
      <c r="H130" s="224" t="s">
        <v>140</v>
      </c>
      <c r="I130" s="215" t="s">
        <v>378</v>
      </c>
      <c r="J130" s="359">
        <f>150000*12</f>
        <v>1800000</v>
      </c>
      <c r="K130" s="443"/>
      <c r="L130" s="443"/>
      <c r="M130" s="338"/>
      <c r="N130" s="338"/>
      <c r="O130" s="338"/>
      <c r="P130" s="338"/>
      <c r="Q130" s="101">
        <f t="shared" si="4"/>
        <v>0</v>
      </c>
      <c r="R130" s="156"/>
      <c r="S130" s="106"/>
      <c r="T130" s="106"/>
      <c r="U130" s="106"/>
      <c r="V130" s="88"/>
      <c r="W130" s="89"/>
      <c r="X130" s="262">
        <f t="shared" si="1038"/>
        <v>0</v>
      </c>
    </row>
    <row r="131" spans="1:24" ht="14.25" customHeight="1" x14ac:dyDescent="0.3">
      <c r="A131" s="337"/>
      <c r="B131" s="337"/>
      <c r="C131" s="337"/>
      <c r="D131" s="373"/>
      <c r="E131" s="373"/>
      <c r="F131" s="373"/>
      <c r="G131" s="373"/>
      <c r="H131" s="224" t="s">
        <v>141</v>
      </c>
      <c r="I131" s="215" t="s">
        <v>408</v>
      </c>
      <c r="J131" s="359">
        <f>800000*2</f>
        <v>1600000</v>
      </c>
      <c r="K131" s="443"/>
      <c r="L131" s="443"/>
      <c r="M131" s="338"/>
      <c r="N131" s="338"/>
      <c r="O131" s="338"/>
      <c r="P131" s="338"/>
      <c r="Q131" s="101">
        <f t="shared" si="4"/>
        <v>0</v>
      </c>
      <c r="R131" s="156"/>
      <c r="S131" s="106"/>
      <c r="T131" s="106"/>
      <c r="U131" s="106"/>
      <c r="V131" s="88"/>
      <c r="W131" s="89"/>
      <c r="X131" s="262">
        <f t="shared" si="1038"/>
        <v>0</v>
      </c>
    </row>
    <row r="132" spans="1:24" ht="14.25" customHeight="1" x14ac:dyDescent="0.3">
      <c r="A132" s="337"/>
      <c r="B132" s="337"/>
      <c r="C132" s="337"/>
      <c r="D132" s="373"/>
      <c r="E132" s="373"/>
      <c r="F132" s="373"/>
      <c r="G132" s="373"/>
      <c r="H132" s="224" t="s">
        <v>142</v>
      </c>
      <c r="I132" s="215" t="s">
        <v>138</v>
      </c>
      <c r="J132" s="359">
        <v>700000</v>
      </c>
      <c r="K132" s="443"/>
      <c r="L132" s="443"/>
      <c r="M132" s="338"/>
      <c r="N132" s="338"/>
      <c r="O132" s="338"/>
      <c r="P132" s="338"/>
      <c r="Q132" s="101">
        <f t="shared" si="4"/>
        <v>0</v>
      </c>
      <c r="R132" s="156"/>
      <c r="S132" s="106"/>
      <c r="T132" s="106"/>
      <c r="U132" s="106"/>
      <c r="V132" s="88">
        <f>U203+T203+S203+R203</f>
        <v>3860000</v>
      </c>
      <c r="W132" s="89"/>
      <c r="X132" s="262">
        <f t="shared" si="1038"/>
        <v>33221195</v>
      </c>
    </row>
    <row r="133" spans="1:24" ht="14.25" customHeight="1" x14ac:dyDescent="0.3">
      <c r="A133" s="544"/>
      <c r="B133" s="337"/>
      <c r="C133" s="426"/>
      <c r="D133" s="374"/>
      <c r="E133" s="374"/>
      <c r="F133" s="374"/>
      <c r="G133" s="374"/>
      <c r="H133" s="224" t="s">
        <v>143</v>
      </c>
      <c r="I133" s="444" t="s">
        <v>144</v>
      </c>
      <c r="J133" s="378">
        <v>800000</v>
      </c>
      <c r="K133" s="445"/>
      <c r="L133" s="445"/>
      <c r="M133" s="375"/>
      <c r="N133" s="375"/>
      <c r="O133" s="375"/>
      <c r="P133" s="375"/>
      <c r="Q133" s="101">
        <f t="shared" si="4"/>
        <v>0</v>
      </c>
      <c r="R133" s="157"/>
      <c r="S133" s="129"/>
      <c r="T133" s="129"/>
      <c r="U133" s="129"/>
      <c r="V133" s="88"/>
      <c r="W133" s="89"/>
      <c r="X133" s="262">
        <f t="shared" si="1038"/>
        <v>0</v>
      </c>
    </row>
    <row r="134" spans="1:24" ht="14.25" customHeight="1" x14ac:dyDescent="0.3">
      <c r="A134" s="544"/>
      <c r="B134" s="544"/>
      <c r="C134" s="446" t="s">
        <v>145</v>
      </c>
      <c r="D134" s="373">
        <v>14900000</v>
      </c>
      <c r="E134" s="373">
        <v>16000000</v>
      </c>
      <c r="F134" s="373">
        <v>16000000</v>
      </c>
      <c r="G134" s="345">
        <f>F134-E134</f>
        <v>0</v>
      </c>
      <c r="H134" s="447"/>
      <c r="I134" s="354" t="s">
        <v>126</v>
      </c>
      <c r="J134" s="353">
        <f>SUM(J135:J138)</f>
        <v>16000000</v>
      </c>
      <c r="K134" s="338">
        <v>6800000</v>
      </c>
      <c r="L134" s="338"/>
      <c r="M134" s="338"/>
      <c r="N134" s="348">
        <f>L134+M134</f>
        <v>0</v>
      </c>
      <c r="O134" s="338">
        <v>5088805</v>
      </c>
      <c r="P134" s="338">
        <f>T134</f>
        <v>4111195</v>
      </c>
      <c r="Q134" s="101">
        <f>K134+N134+O134+P134</f>
        <v>16000000</v>
      </c>
      <c r="R134" s="106">
        <v>0</v>
      </c>
      <c r="S134" s="106"/>
      <c r="T134" s="106">
        <v>4111195</v>
      </c>
      <c r="U134" s="106"/>
      <c r="V134" s="88"/>
      <c r="W134" s="89"/>
      <c r="X134" s="262">
        <f t="shared" si="1038"/>
        <v>0</v>
      </c>
    </row>
    <row r="135" spans="1:24" ht="14.25" customHeight="1" x14ac:dyDescent="0.3">
      <c r="A135" s="544"/>
      <c r="B135" s="448"/>
      <c r="C135" s="412"/>
      <c r="D135" s="370"/>
      <c r="E135" s="370"/>
      <c r="F135" s="370"/>
      <c r="G135" s="370"/>
      <c r="H135" s="224" t="s">
        <v>146</v>
      </c>
      <c r="I135" s="354" t="s">
        <v>290</v>
      </c>
      <c r="J135" s="378">
        <v>6500000</v>
      </c>
      <c r="K135" s="423"/>
      <c r="L135" s="423"/>
      <c r="M135" s="423"/>
      <c r="N135" s="423"/>
      <c r="O135" s="423"/>
      <c r="P135" s="449"/>
      <c r="Q135" s="101">
        <f t="shared" si="4"/>
        <v>0</v>
      </c>
      <c r="R135" s="124"/>
      <c r="S135" s="163"/>
      <c r="T135" s="124"/>
      <c r="U135" s="162"/>
      <c r="V135" s="88"/>
      <c r="W135" s="89"/>
      <c r="X135" s="262">
        <f t="shared" si="1038"/>
        <v>0</v>
      </c>
    </row>
    <row r="136" spans="1:24" ht="14.25" customHeight="1" x14ac:dyDescent="0.3">
      <c r="A136" s="544"/>
      <c r="B136" s="448"/>
      <c r="C136" s="337"/>
      <c r="D136" s="373"/>
      <c r="E136" s="373"/>
      <c r="F136" s="373"/>
      <c r="G136" s="373"/>
      <c r="H136" s="224" t="s">
        <v>147</v>
      </c>
      <c r="I136" s="354" t="s">
        <v>148</v>
      </c>
      <c r="J136" s="378">
        <f>450000*12</f>
        <v>5400000</v>
      </c>
      <c r="K136" s="338"/>
      <c r="L136" s="338"/>
      <c r="M136" s="338"/>
      <c r="N136" s="338"/>
      <c r="O136" s="338"/>
      <c r="P136" s="450"/>
      <c r="Q136" s="101">
        <f t="shared" si="4"/>
        <v>0</v>
      </c>
      <c r="R136" s="106"/>
      <c r="S136" s="106"/>
      <c r="T136" s="106"/>
      <c r="U136" s="164"/>
      <c r="V136" s="88"/>
      <c r="W136" s="89"/>
      <c r="X136" s="262">
        <f t="shared" si="1038"/>
        <v>0</v>
      </c>
    </row>
    <row r="137" spans="1:24" ht="14.25" customHeight="1" x14ac:dyDescent="0.3">
      <c r="A137" s="544"/>
      <c r="B137" s="448"/>
      <c r="C137" s="337"/>
      <c r="D137" s="373"/>
      <c r="E137" s="373"/>
      <c r="F137" s="373"/>
      <c r="G137" s="373"/>
      <c r="H137" s="224" t="s">
        <v>149</v>
      </c>
      <c r="I137" s="354" t="s">
        <v>150</v>
      </c>
      <c r="J137" s="378">
        <f>300000*12</f>
        <v>3600000</v>
      </c>
      <c r="K137" s="338"/>
      <c r="L137" s="338"/>
      <c r="M137" s="338"/>
      <c r="N137" s="338"/>
      <c r="O137" s="338"/>
      <c r="P137" s="450"/>
      <c r="Q137" s="101">
        <f t="shared" si="4"/>
        <v>0</v>
      </c>
      <c r="R137" s="106"/>
      <c r="S137" s="106"/>
      <c r="T137" s="106"/>
      <c r="U137" s="164"/>
      <c r="V137" s="88"/>
      <c r="W137" s="89"/>
      <c r="X137" s="262">
        <f t="shared" si="1038"/>
        <v>0</v>
      </c>
    </row>
    <row r="138" spans="1:24" ht="14.25" customHeight="1" x14ac:dyDescent="0.3">
      <c r="A138" s="544"/>
      <c r="B138" s="448"/>
      <c r="C138" s="541"/>
      <c r="D138" s="537"/>
      <c r="E138" s="537"/>
      <c r="F138" s="537"/>
      <c r="G138" s="537"/>
      <c r="H138" s="379" t="s">
        <v>151</v>
      </c>
      <c r="I138" s="224"/>
      <c r="J138" s="451">
        <v>500000</v>
      </c>
      <c r="K138" s="382"/>
      <c r="L138" s="382"/>
      <c r="M138" s="382"/>
      <c r="N138" s="382"/>
      <c r="O138" s="382"/>
      <c r="P138" s="452"/>
      <c r="Q138" s="101">
        <f t="shared" si="4"/>
        <v>0</v>
      </c>
      <c r="R138" s="78"/>
      <c r="S138" s="78"/>
      <c r="T138" s="78"/>
      <c r="U138" s="165"/>
      <c r="V138" s="88"/>
      <c r="W138" s="89"/>
      <c r="X138" s="262">
        <f t="shared" si="1038"/>
        <v>0</v>
      </c>
    </row>
    <row r="139" spans="1:24" ht="14.25" customHeight="1" x14ac:dyDescent="0.3">
      <c r="A139" s="409" t="s">
        <v>152</v>
      </c>
      <c r="B139" s="409"/>
      <c r="C139" s="409"/>
      <c r="D139" s="376">
        <f>SUM(D108)+SUM(D119:D134)</f>
        <v>32500320</v>
      </c>
      <c r="E139" s="376">
        <f>SUM(E108)+SUM(E119:E134)</f>
        <v>38379400</v>
      </c>
      <c r="F139" s="376">
        <f>SUM(F108)+SUM(F119:F134)</f>
        <v>43680430</v>
      </c>
      <c r="G139" s="376">
        <f>SUM(G108)+SUM(G119:G134)</f>
        <v>5301030</v>
      </c>
      <c r="H139" s="411"/>
      <c r="I139" s="411"/>
      <c r="J139" s="225">
        <f>J108+J119+J121+J134</f>
        <v>43680430</v>
      </c>
      <c r="K139" s="376">
        <f t="shared" ref="K139:P139" si="1041">SUM(K108)+SUM(K119:K134)</f>
        <v>12400000</v>
      </c>
      <c r="L139" s="376">
        <f t="shared" si="1041"/>
        <v>5163700</v>
      </c>
      <c r="M139" s="376">
        <f t="shared" si="1041"/>
        <v>685800</v>
      </c>
      <c r="N139" s="376">
        <f t="shared" si="1041"/>
        <v>5849500</v>
      </c>
      <c r="O139" s="376">
        <f t="shared" si="1041"/>
        <v>8088805</v>
      </c>
      <c r="P139" s="376">
        <f t="shared" si="1041"/>
        <v>17342125</v>
      </c>
      <c r="Q139" s="101">
        <f>K139+N139+O139+P139</f>
        <v>43680430</v>
      </c>
      <c r="R139" s="111">
        <f>SUM(R108)+SUM(R119:R134)</f>
        <v>5193170</v>
      </c>
      <c r="S139" s="111">
        <f>SUM(S108)+SUM(S119:S134)</f>
        <v>3537760</v>
      </c>
      <c r="T139" s="111">
        <f>SUM(T108)+SUM(T119:T134)</f>
        <v>8611195</v>
      </c>
      <c r="U139" s="111">
        <f>SUM(U108)+SUM(U119:U134)</f>
        <v>0</v>
      </c>
      <c r="V139" s="88"/>
      <c r="W139" s="89"/>
      <c r="X139" s="262">
        <f t="shared" si="1038"/>
        <v>0</v>
      </c>
    </row>
    <row r="140" spans="1:24" ht="14.25" customHeight="1" x14ac:dyDescent="0.3">
      <c r="A140" s="409" t="s">
        <v>105</v>
      </c>
      <c r="B140" s="409"/>
      <c r="C140" s="409"/>
      <c r="D140" s="376">
        <f>D139+D50</f>
        <v>270249960</v>
      </c>
      <c r="E140" s="376">
        <f>E139+E50</f>
        <v>285424730</v>
      </c>
      <c r="F140" s="376">
        <f>F139+F50</f>
        <v>290725760</v>
      </c>
      <c r="G140" s="376">
        <f>G139+G50</f>
        <v>5301030</v>
      </c>
      <c r="H140" s="419"/>
      <c r="I140" s="411"/>
      <c r="J140" s="225" t="e">
        <f>J50+J139</f>
        <v>#REF!</v>
      </c>
      <c r="K140" s="347">
        <f t="shared" ref="K140:P140" si="1042">K139+K50</f>
        <v>230365760</v>
      </c>
      <c r="L140" s="347">
        <f t="shared" si="1042"/>
        <v>5163700</v>
      </c>
      <c r="M140" s="347">
        <f t="shared" si="1042"/>
        <v>29765370</v>
      </c>
      <c r="N140" s="347">
        <f t="shared" si="1042"/>
        <v>34929070</v>
      </c>
      <c r="O140" s="347">
        <f t="shared" si="1042"/>
        <v>8088805</v>
      </c>
      <c r="P140" s="347">
        <f t="shared" si="1042"/>
        <v>17342125</v>
      </c>
      <c r="Q140" s="101">
        <f>K140+N140+O140+P140</f>
        <v>290725760</v>
      </c>
      <c r="R140" s="118">
        <f>R139+R50</f>
        <v>5193170</v>
      </c>
      <c r="S140" s="118">
        <f>S139+S50</f>
        <v>3537760</v>
      </c>
      <c r="T140" s="118">
        <f>T139+T50</f>
        <v>8611195</v>
      </c>
      <c r="U140" s="118">
        <f>U139+U50</f>
        <v>0</v>
      </c>
      <c r="V140" s="88"/>
      <c r="W140" s="89"/>
      <c r="X140" s="262">
        <f t="shared" si="1038"/>
        <v>0</v>
      </c>
    </row>
    <row r="141" spans="1:24" ht="14.25" customHeight="1" x14ac:dyDescent="0.3">
      <c r="A141" s="648" t="s">
        <v>411</v>
      </c>
      <c r="B141" s="648"/>
      <c r="C141" s="648"/>
      <c r="D141" s="648"/>
      <c r="E141" s="648"/>
      <c r="F141" s="648"/>
      <c r="G141" s="648"/>
      <c r="H141" s="648"/>
      <c r="I141" s="648"/>
      <c r="J141" s="648"/>
      <c r="K141" s="648"/>
      <c r="L141" s="648"/>
      <c r="M141" s="648"/>
      <c r="N141" s="648"/>
      <c r="O141" s="648"/>
      <c r="P141" s="648"/>
      <c r="Q141" s="101">
        <f t="shared" si="4"/>
        <v>0</v>
      </c>
      <c r="R141" s="137"/>
      <c r="S141" s="137"/>
      <c r="T141" s="137"/>
      <c r="U141" s="137"/>
      <c r="V141" s="88"/>
      <c r="W141" s="89"/>
      <c r="X141" s="262">
        <f t="shared" si="1038"/>
        <v>0</v>
      </c>
    </row>
    <row r="142" spans="1:24" ht="14.25" customHeight="1" x14ac:dyDescent="0.3">
      <c r="A142" s="132" t="s">
        <v>153</v>
      </c>
      <c r="B142" s="132"/>
      <c r="C142" s="132"/>
      <c r="D142" s="138"/>
      <c r="E142" s="138"/>
      <c r="F142" s="138"/>
      <c r="G142" s="138"/>
      <c r="H142" s="139"/>
      <c r="I142" s="140"/>
      <c r="J142" s="138"/>
      <c r="K142" s="141"/>
      <c r="L142" s="142"/>
      <c r="M142" s="142"/>
      <c r="N142" s="141"/>
      <c r="O142" s="141"/>
      <c r="P142" s="143"/>
      <c r="Q142" s="101">
        <f t="shared" si="4"/>
        <v>0</v>
      </c>
      <c r="R142" s="141"/>
      <c r="S142" s="141"/>
      <c r="T142" s="141"/>
      <c r="U142" s="143"/>
      <c r="V142" s="88"/>
      <c r="W142" s="89"/>
      <c r="X142" s="262">
        <f t="shared" si="1038"/>
        <v>0</v>
      </c>
    </row>
    <row r="143" spans="1:24" ht="14.25" customHeight="1" x14ac:dyDescent="0.3">
      <c r="A143" s="644" t="s">
        <v>154</v>
      </c>
      <c r="B143" s="644" t="s">
        <v>107</v>
      </c>
      <c r="C143" s="644" t="s">
        <v>108</v>
      </c>
      <c r="D143" s="649" t="s">
        <v>305</v>
      </c>
      <c r="E143" s="607" t="s">
        <v>355</v>
      </c>
      <c r="F143" s="646" t="s">
        <v>109</v>
      </c>
      <c r="G143" s="646" t="s">
        <v>5</v>
      </c>
      <c r="H143" s="635" t="s">
        <v>110</v>
      </c>
      <c r="I143" s="636"/>
      <c r="J143" s="637"/>
      <c r="K143" s="641" t="s">
        <v>111</v>
      </c>
      <c r="L143" s="642"/>
      <c r="M143" s="642"/>
      <c r="N143" s="642"/>
      <c r="O143" s="642"/>
      <c r="P143" s="643"/>
      <c r="Q143" s="101"/>
      <c r="R143" s="612" t="s">
        <v>115</v>
      </c>
      <c r="S143" s="613"/>
      <c r="T143" s="613"/>
      <c r="U143" s="614"/>
      <c r="V143" s="88"/>
      <c r="W143" s="89"/>
      <c r="X143" s="262">
        <f t="shared" si="1038"/>
        <v>0</v>
      </c>
    </row>
    <row r="144" spans="1:24" ht="14.25" customHeight="1" x14ac:dyDescent="0.3">
      <c r="A144" s="645"/>
      <c r="B144" s="645"/>
      <c r="C144" s="645"/>
      <c r="D144" s="650"/>
      <c r="E144" s="608"/>
      <c r="F144" s="647"/>
      <c r="G144" s="647"/>
      <c r="H144" s="638"/>
      <c r="I144" s="639"/>
      <c r="J144" s="640"/>
      <c r="K144" s="78" t="s">
        <v>155</v>
      </c>
      <c r="L144" s="117" t="s">
        <v>71</v>
      </c>
      <c r="M144" s="117" t="s">
        <v>112</v>
      </c>
      <c r="N144" s="78" t="s">
        <v>113</v>
      </c>
      <c r="O144" s="166" t="s">
        <v>73</v>
      </c>
      <c r="P144" s="78" t="s">
        <v>69</v>
      </c>
      <c r="Q144" s="101"/>
      <c r="R144" s="81" t="s">
        <v>156</v>
      </c>
      <c r="S144" s="81" t="s">
        <v>74</v>
      </c>
      <c r="T144" s="81" t="s">
        <v>157</v>
      </c>
      <c r="U144" s="81" t="s">
        <v>76</v>
      </c>
      <c r="V144" s="88"/>
      <c r="W144" s="89"/>
      <c r="X144" s="262">
        <f t="shared" si="1038"/>
        <v>0</v>
      </c>
    </row>
    <row r="145" spans="1:24" ht="14.25" customHeight="1" x14ac:dyDescent="0.3">
      <c r="A145" s="90"/>
      <c r="B145" s="90"/>
      <c r="C145" s="548" t="s">
        <v>158</v>
      </c>
      <c r="D145" s="167">
        <v>6660000</v>
      </c>
      <c r="E145" s="167">
        <v>8320000</v>
      </c>
      <c r="F145" s="167">
        <v>8320000</v>
      </c>
      <c r="G145" s="97">
        <f>F145-E145</f>
        <v>0</v>
      </c>
      <c r="H145" s="158"/>
      <c r="I145" s="168"/>
      <c r="J145" s="159">
        <f>SUM(J146:J156)</f>
        <v>8320000</v>
      </c>
      <c r="K145" s="78">
        <v>2550000</v>
      </c>
      <c r="L145" s="169">
        <v>3000000</v>
      </c>
      <c r="M145" s="79">
        <v>2000000</v>
      </c>
      <c r="N145" s="112">
        <f>L145+M145</f>
        <v>5000000</v>
      </c>
      <c r="O145" s="170">
        <v>0</v>
      </c>
      <c r="P145" s="129">
        <v>770000</v>
      </c>
      <c r="Q145" s="101">
        <f>K145+N145+O145+P145</f>
        <v>8320000</v>
      </c>
      <c r="R145" s="78"/>
      <c r="S145" s="78">
        <v>770000</v>
      </c>
      <c r="T145" s="170"/>
      <c r="U145" s="129"/>
      <c r="V145" s="88"/>
      <c r="W145" s="89"/>
      <c r="X145" s="262">
        <f t="shared" si="1038"/>
        <v>0</v>
      </c>
    </row>
    <row r="146" spans="1:24" ht="14.25" customHeight="1" x14ac:dyDescent="0.3">
      <c r="A146" s="90"/>
      <c r="B146" s="90"/>
      <c r="C146" s="171" t="s">
        <v>126</v>
      </c>
      <c r="D146" s="120"/>
      <c r="E146" s="120"/>
      <c r="F146" s="120"/>
      <c r="G146" s="120"/>
      <c r="H146" s="172" t="s">
        <v>159</v>
      </c>
      <c r="I146" s="98" t="s">
        <v>160</v>
      </c>
      <c r="J146" s="100">
        <f>150000*4</f>
        <v>600000</v>
      </c>
      <c r="K146" s="124"/>
      <c r="L146" s="161"/>
      <c r="M146" s="161"/>
      <c r="N146" s="124"/>
      <c r="O146" s="162"/>
      <c r="P146" s="124"/>
      <c r="Q146" s="101">
        <f t="shared" si="4"/>
        <v>0</v>
      </c>
      <c r="R146" s="124"/>
      <c r="S146" s="124"/>
      <c r="T146" s="162"/>
      <c r="U146" s="124"/>
      <c r="V146" s="88"/>
      <c r="W146" s="89"/>
      <c r="X146" s="262">
        <f t="shared" si="1038"/>
        <v>0</v>
      </c>
    </row>
    <row r="147" spans="1:24" ht="14.25" customHeight="1" x14ac:dyDescent="0.3">
      <c r="A147" s="90"/>
      <c r="B147" s="90"/>
      <c r="C147" s="173"/>
      <c r="D147" s="120"/>
      <c r="E147" s="120"/>
      <c r="F147" s="120"/>
      <c r="G147" s="120"/>
      <c r="H147" s="115" t="s">
        <v>161</v>
      </c>
      <c r="I147" s="98"/>
      <c r="J147" s="100">
        <v>240000</v>
      </c>
      <c r="K147" s="106"/>
      <c r="L147" s="119"/>
      <c r="M147" s="119"/>
      <c r="N147" s="106"/>
      <c r="O147" s="164"/>
      <c r="P147" s="106"/>
      <c r="Q147" s="101">
        <f t="shared" si="4"/>
        <v>0</v>
      </c>
      <c r="R147" s="106"/>
      <c r="S147" s="106"/>
      <c r="T147" s="164"/>
      <c r="U147" s="106"/>
      <c r="V147" s="88"/>
      <c r="W147" s="89"/>
      <c r="X147" s="262">
        <f t="shared" si="1038"/>
        <v>0</v>
      </c>
    </row>
    <row r="148" spans="1:24" ht="14.25" customHeight="1" x14ac:dyDescent="0.3">
      <c r="A148" s="90"/>
      <c r="B148" s="90"/>
      <c r="C148" s="173"/>
      <c r="D148" s="120"/>
      <c r="E148" s="120"/>
      <c r="F148" s="120"/>
      <c r="G148" s="120"/>
      <c r="H148" s="115" t="s">
        <v>162</v>
      </c>
      <c r="I148" s="98"/>
      <c r="J148" s="100">
        <v>2500000</v>
      </c>
      <c r="K148" s="106"/>
      <c r="L148" s="119"/>
      <c r="M148" s="119"/>
      <c r="N148" s="106"/>
      <c r="O148" s="164"/>
      <c r="P148" s="106"/>
      <c r="Q148" s="101">
        <f t="shared" si="4"/>
        <v>0</v>
      </c>
      <c r="R148" s="106"/>
      <c r="S148" s="106"/>
      <c r="T148" s="164"/>
      <c r="U148" s="106"/>
      <c r="V148" s="88"/>
      <c r="W148" s="89"/>
      <c r="X148" s="262">
        <f t="shared" si="1038"/>
        <v>0</v>
      </c>
    </row>
    <row r="149" spans="1:24" ht="14.25" customHeight="1" x14ac:dyDescent="0.3">
      <c r="A149" s="108"/>
      <c r="B149" s="90"/>
      <c r="C149" s="173"/>
      <c r="D149" s="120"/>
      <c r="E149" s="120"/>
      <c r="F149" s="120"/>
      <c r="G149" s="120"/>
      <c r="H149" s="115" t="s">
        <v>163</v>
      </c>
      <c r="I149" s="98" t="s">
        <v>164</v>
      </c>
      <c r="J149" s="174">
        <v>3000000</v>
      </c>
      <c r="K149" s="106"/>
      <c r="L149" s="119"/>
      <c r="M149" s="119"/>
      <c r="N149" s="106"/>
      <c r="O149" s="164"/>
      <c r="P149" s="106"/>
      <c r="Q149" s="101"/>
      <c r="R149" s="106"/>
      <c r="S149" s="106"/>
      <c r="T149" s="164"/>
      <c r="U149" s="106"/>
      <c r="V149" s="88"/>
      <c r="W149" s="89"/>
      <c r="X149" s="262">
        <f t="shared" si="1038"/>
        <v>0</v>
      </c>
    </row>
    <row r="150" spans="1:24" ht="14.25" customHeight="1" x14ac:dyDescent="0.3">
      <c r="A150" s="108"/>
      <c r="B150" s="90"/>
      <c r="C150" s="173"/>
      <c r="D150" s="120"/>
      <c r="E150" s="120"/>
      <c r="F150" s="120"/>
      <c r="G150" s="120"/>
      <c r="H150" s="379" t="s">
        <v>339</v>
      </c>
      <c r="I150" s="354"/>
      <c r="J150" s="368">
        <v>240000</v>
      </c>
      <c r="K150" s="106"/>
      <c r="L150" s="119"/>
      <c r="M150" s="119"/>
      <c r="N150" s="106"/>
      <c r="O150" s="164"/>
      <c r="P150" s="106"/>
      <c r="Q150" s="101"/>
      <c r="R150" s="106"/>
      <c r="S150" s="106"/>
      <c r="T150" s="164"/>
      <c r="U150" s="106"/>
      <c r="V150" s="88"/>
      <c r="W150" s="89"/>
      <c r="X150" s="262"/>
    </row>
    <row r="151" spans="1:24" ht="14.25" customHeight="1" x14ac:dyDescent="0.3">
      <c r="A151" s="108"/>
      <c r="B151" s="90"/>
      <c r="C151" s="173"/>
      <c r="D151" s="120"/>
      <c r="E151" s="120"/>
      <c r="F151" s="120"/>
      <c r="G151" s="120"/>
      <c r="H151" s="379" t="s">
        <v>338</v>
      </c>
      <c r="I151" s="354"/>
      <c r="J151" s="368">
        <v>1000000</v>
      </c>
      <c r="K151" s="106"/>
      <c r="L151" s="119"/>
      <c r="M151" s="119"/>
      <c r="N151" s="106"/>
      <c r="O151" s="164"/>
      <c r="P151" s="106"/>
      <c r="Q151" s="101"/>
      <c r="R151" s="106"/>
      <c r="S151" s="106"/>
      <c r="T151" s="164"/>
      <c r="U151" s="106"/>
      <c r="V151" s="88">
        <f>SUM(R222:U222)</f>
        <v>1000000</v>
      </c>
      <c r="W151" s="89">
        <f t="shared" ref="W151:W173" si="1043">K222+L222+M222+O222+R222+S222+T222+U222</f>
        <v>4000000</v>
      </c>
      <c r="X151" s="262">
        <f t="shared" ref="X151:X173" si="1044">K222+N222+O222+P222</f>
        <v>4000000</v>
      </c>
    </row>
    <row r="152" spans="1:24" ht="15" customHeight="1" x14ac:dyDescent="0.3">
      <c r="A152" s="108"/>
      <c r="B152" s="90"/>
      <c r="C152" s="173"/>
      <c r="D152" s="120"/>
      <c r="E152" s="120"/>
      <c r="F152" s="120"/>
      <c r="G152" s="120"/>
      <c r="H152" s="133" t="s">
        <v>165</v>
      </c>
      <c r="I152" s="175" t="s">
        <v>166</v>
      </c>
      <c r="J152" s="174">
        <f>10000*12</f>
        <v>120000</v>
      </c>
      <c r="K152" s="106"/>
      <c r="L152" s="119"/>
      <c r="M152" s="119"/>
      <c r="N152" s="106"/>
      <c r="O152" s="164"/>
      <c r="P152" s="106"/>
      <c r="Q152" s="101">
        <f t="shared" si="4"/>
        <v>0</v>
      </c>
      <c r="R152" s="106"/>
      <c r="S152" s="106"/>
      <c r="T152" s="164"/>
      <c r="U152" s="106"/>
      <c r="V152" s="88">
        <f>SUM(R223:U223)</f>
        <v>0</v>
      </c>
      <c r="W152" s="89">
        <f t="shared" si="1043"/>
        <v>0</v>
      </c>
      <c r="X152" s="262">
        <f t="shared" si="1044"/>
        <v>0</v>
      </c>
    </row>
    <row r="153" spans="1:24" ht="14.25" customHeight="1" x14ac:dyDescent="0.3">
      <c r="A153" s="108"/>
      <c r="B153" s="90"/>
      <c r="C153" s="173"/>
      <c r="D153" s="120"/>
      <c r="E153" s="120"/>
      <c r="F153" s="120"/>
      <c r="G153" s="120"/>
      <c r="H153" s="133" t="s">
        <v>167</v>
      </c>
      <c r="I153" s="175"/>
      <c r="J153" s="174">
        <v>300000</v>
      </c>
      <c r="K153" s="106"/>
      <c r="L153" s="119"/>
      <c r="M153" s="119"/>
      <c r="N153" s="106"/>
      <c r="O153" s="164"/>
      <c r="P153" s="106"/>
      <c r="Q153" s="101">
        <f t="shared" ref="Q153:Q183" si="1045">K153+N153+O153+P153</f>
        <v>0</v>
      </c>
      <c r="R153" s="106"/>
      <c r="S153" s="106"/>
      <c r="T153" s="164"/>
      <c r="U153" s="106"/>
      <c r="V153" s="88">
        <f>SUM(R224:U224)</f>
        <v>0</v>
      </c>
      <c r="W153" s="89">
        <f t="shared" si="1043"/>
        <v>0</v>
      </c>
      <c r="X153" s="262">
        <f t="shared" si="1044"/>
        <v>0</v>
      </c>
    </row>
    <row r="154" spans="1:24" ht="14.25" customHeight="1" x14ac:dyDescent="0.3">
      <c r="A154" s="108"/>
      <c r="B154" s="90"/>
      <c r="C154" s="173"/>
      <c r="D154" s="120"/>
      <c r="E154" s="120"/>
      <c r="F154" s="120"/>
      <c r="G154" s="120"/>
      <c r="H154" s="133" t="s">
        <v>281</v>
      </c>
      <c r="I154" s="175"/>
      <c r="J154" s="174">
        <v>100000</v>
      </c>
      <c r="K154" s="106"/>
      <c r="L154" s="119"/>
      <c r="M154" s="119"/>
      <c r="N154" s="106"/>
      <c r="O154" s="164"/>
      <c r="P154" s="106"/>
      <c r="Q154" s="101">
        <f t="shared" si="1045"/>
        <v>0</v>
      </c>
      <c r="R154" s="106"/>
      <c r="S154" s="106"/>
      <c r="T154" s="164"/>
      <c r="U154" s="106"/>
      <c r="V154" s="231">
        <f t="shared" ref="K154:V225" si="1046">SUM(V155:V162)</f>
        <v>622370</v>
      </c>
      <c r="W154" s="89">
        <f t="shared" si="1043"/>
        <v>648615239</v>
      </c>
      <c r="X154" s="262">
        <f t="shared" si="1044"/>
        <v>648615239</v>
      </c>
    </row>
    <row r="155" spans="1:24" ht="14.25" customHeight="1" x14ac:dyDescent="0.3">
      <c r="A155" s="108"/>
      <c r="B155" s="90"/>
      <c r="C155" s="173"/>
      <c r="D155" s="120"/>
      <c r="E155" s="120"/>
      <c r="F155" s="120"/>
      <c r="G155" s="120"/>
      <c r="H155" s="133" t="s">
        <v>168</v>
      </c>
      <c r="I155" s="98"/>
      <c r="J155" s="174">
        <v>200000</v>
      </c>
      <c r="K155" s="106"/>
      <c r="L155" s="119"/>
      <c r="M155" s="119"/>
      <c r="N155" s="106"/>
      <c r="O155" s="164"/>
      <c r="P155" s="106"/>
      <c r="Q155" s="101">
        <f t="shared" si="1045"/>
        <v>0</v>
      </c>
      <c r="R155" s="106"/>
      <c r="S155" s="106"/>
      <c r="T155" s="164"/>
      <c r="U155" s="106"/>
      <c r="V155" s="88">
        <f>SUM(R226:U226)</f>
        <v>15374</v>
      </c>
      <c r="W155" s="89">
        <f t="shared" si="1043"/>
        <v>96015374</v>
      </c>
      <c r="X155" s="262">
        <f t="shared" si="1044"/>
        <v>96015374</v>
      </c>
    </row>
    <row r="156" spans="1:24" ht="14.25" customHeight="1" x14ac:dyDescent="0.3">
      <c r="A156" s="108"/>
      <c r="B156" s="90"/>
      <c r="C156" s="173"/>
      <c r="D156" s="120"/>
      <c r="E156" s="120"/>
      <c r="F156" s="120"/>
      <c r="G156" s="120"/>
      <c r="H156" s="133" t="s">
        <v>169</v>
      </c>
      <c r="I156" s="133" t="s">
        <v>170</v>
      </c>
      <c r="J156" s="176">
        <v>20000</v>
      </c>
      <c r="K156" s="106"/>
      <c r="L156" s="119"/>
      <c r="M156" s="119"/>
      <c r="N156" s="106"/>
      <c r="O156" s="164"/>
      <c r="P156" s="106"/>
      <c r="Q156" s="101">
        <f t="shared" si="1045"/>
        <v>0</v>
      </c>
      <c r="R156" s="106"/>
      <c r="S156" s="106"/>
      <c r="T156" s="164"/>
      <c r="U156" s="106"/>
      <c r="V156" s="88">
        <f t="shared" ref="V156:V169" si="1047">SUM(R227:U227)</f>
        <v>0</v>
      </c>
      <c r="W156" s="89">
        <f t="shared" si="1043"/>
        <v>26713000</v>
      </c>
      <c r="X156" s="262">
        <f t="shared" si="1044"/>
        <v>26713000</v>
      </c>
    </row>
    <row r="157" spans="1:24" ht="14.25" customHeight="1" x14ac:dyDescent="0.3">
      <c r="A157" s="90"/>
      <c r="B157" s="90"/>
      <c r="C157" s="60" t="s">
        <v>171</v>
      </c>
      <c r="D157" s="111">
        <v>10200000</v>
      </c>
      <c r="E157" s="111">
        <v>10740000</v>
      </c>
      <c r="F157" s="111">
        <v>10740000</v>
      </c>
      <c r="G157" s="97">
        <f>F157-E157</f>
        <v>0</v>
      </c>
      <c r="H157" s="115" t="s">
        <v>126</v>
      </c>
      <c r="I157" s="65" t="s">
        <v>126</v>
      </c>
      <c r="J157" s="94">
        <v>10740000</v>
      </c>
      <c r="K157" s="112">
        <v>5210000</v>
      </c>
      <c r="L157" s="113">
        <v>0</v>
      </c>
      <c r="M157" s="113"/>
      <c r="N157" s="112">
        <f>L157+M157</f>
        <v>0</v>
      </c>
      <c r="O157" s="177">
        <v>3290000</v>
      </c>
      <c r="P157" s="118">
        <f>R157+S157+T157+U157</f>
        <v>2240000</v>
      </c>
      <c r="Q157" s="101">
        <f>K157+N157+O157+P157</f>
        <v>10740000</v>
      </c>
      <c r="R157" s="112"/>
      <c r="S157" s="112">
        <v>260743</v>
      </c>
      <c r="T157" s="177">
        <v>1979257</v>
      </c>
      <c r="U157" s="118"/>
      <c r="V157" s="88">
        <f t="shared" si="1047"/>
        <v>29449</v>
      </c>
      <c r="W157" s="89">
        <f t="shared" si="1043"/>
        <v>397217174</v>
      </c>
      <c r="X157" s="262">
        <f t="shared" si="1044"/>
        <v>397217174</v>
      </c>
    </row>
    <row r="158" spans="1:24" ht="14.25" customHeight="1" x14ac:dyDescent="0.3">
      <c r="A158" s="90"/>
      <c r="B158" s="90"/>
      <c r="C158" s="96"/>
      <c r="D158" s="120"/>
      <c r="E158" s="120"/>
      <c r="F158" s="120"/>
      <c r="G158" s="120"/>
      <c r="H158" s="158" t="s">
        <v>172</v>
      </c>
      <c r="I158" s="145" t="s">
        <v>173</v>
      </c>
      <c r="J158" s="178">
        <f>250000*12*3-260740</f>
        <v>8739260</v>
      </c>
      <c r="K158" s="124"/>
      <c r="L158" s="161"/>
      <c r="M158" s="161"/>
      <c r="N158" s="124"/>
      <c r="O158" s="162"/>
      <c r="P158" s="124"/>
      <c r="Q158" s="101">
        <f t="shared" si="1045"/>
        <v>0</v>
      </c>
      <c r="R158" s="124"/>
      <c r="S158" s="124"/>
      <c r="T158" s="162"/>
      <c r="U158" s="124"/>
      <c r="V158" s="88">
        <f t="shared" si="1047"/>
        <v>567561</v>
      </c>
      <c r="W158" s="89">
        <f t="shared" si="1043"/>
        <v>58302845</v>
      </c>
      <c r="X158" s="262">
        <f t="shared" si="1044"/>
        <v>58302845</v>
      </c>
    </row>
    <row r="159" spans="1:24" ht="14.25" customHeight="1" x14ac:dyDescent="0.3">
      <c r="A159" s="90"/>
      <c r="B159" s="90"/>
      <c r="C159" s="128"/>
      <c r="D159" s="120"/>
      <c r="E159" s="120"/>
      <c r="F159" s="120"/>
      <c r="G159" s="120"/>
      <c r="H159" s="131" t="s">
        <v>174</v>
      </c>
      <c r="I159" s="135" t="s">
        <v>175</v>
      </c>
      <c r="J159" s="179">
        <v>1740000</v>
      </c>
      <c r="K159" s="129"/>
      <c r="L159" s="130"/>
      <c r="M159" s="130"/>
      <c r="N159" s="129"/>
      <c r="O159" s="165"/>
      <c r="P159" s="129"/>
      <c r="Q159" s="101">
        <f t="shared" si="1045"/>
        <v>0</v>
      </c>
      <c r="R159" s="129"/>
      <c r="S159" s="129"/>
      <c r="T159" s="165"/>
      <c r="U159" s="129"/>
      <c r="V159" s="88">
        <f>SUM(R230:U230)</f>
        <v>4738</v>
      </c>
      <c r="W159" s="89">
        <f t="shared" si="1043"/>
        <v>33554132</v>
      </c>
      <c r="X159" s="262">
        <f t="shared" si="1044"/>
        <v>33554132</v>
      </c>
    </row>
    <row r="160" spans="1:24" ht="14.25" customHeight="1" x14ac:dyDescent="0.15">
      <c r="A160" s="108"/>
      <c r="B160" s="90"/>
      <c r="C160" s="91" t="s">
        <v>176</v>
      </c>
      <c r="D160" s="97">
        <v>3000000</v>
      </c>
      <c r="E160" s="97">
        <v>3000000</v>
      </c>
      <c r="F160" s="97">
        <v>3000000</v>
      </c>
      <c r="G160" s="97">
        <f>F160-E160</f>
        <v>0</v>
      </c>
      <c r="H160" s="180"/>
      <c r="I160" s="180"/>
      <c r="J160" s="181">
        <f>SUM(J161:J164)</f>
        <v>3000000</v>
      </c>
      <c r="K160" s="118"/>
      <c r="L160" s="155">
        <v>1500000</v>
      </c>
      <c r="M160" s="155"/>
      <c r="N160" s="112">
        <f>L160+M160</f>
        <v>1500000</v>
      </c>
      <c r="O160" s="182">
        <v>0</v>
      </c>
      <c r="P160" s="118">
        <v>1500000</v>
      </c>
      <c r="Q160" s="101">
        <f>K160+N160+O160+P160</f>
        <v>3000000</v>
      </c>
      <c r="R160" s="118">
        <v>0</v>
      </c>
      <c r="S160" s="118">
        <v>115200</v>
      </c>
      <c r="T160" s="182">
        <v>1384800</v>
      </c>
      <c r="U160" s="118"/>
      <c r="V160" s="88">
        <f t="shared" si="1047"/>
        <v>5248</v>
      </c>
      <c r="W160" s="89">
        <f t="shared" si="1043"/>
        <v>36812714</v>
      </c>
      <c r="X160" s="262">
        <f t="shared" si="1044"/>
        <v>36812714</v>
      </c>
    </row>
    <row r="161" spans="1:24" ht="14.25" hidden="1" customHeight="1" x14ac:dyDescent="0.3">
      <c r="A161" s="160"/>
      <c r="B161" s="61"/>
      <c r="C161" s="183"/>
      <c r="D161" s="109"/>
      <c r="E161" s="109"/>
      <c r="F161" s="109"/>
      <c r="G161" s="109"/>
      <c r="H161" s="115" t="s">
        <v>177</v>
      </c>
      <c r="I161" s="65" t="s">
        <v>282</v>
      </c>
      <c r="J161" s="100">
        <v>800000</v>
      </c>
      <c r="K161" s="146"/>
      <c r="L161" s="147"/>
      <c r="M161" s="123"/>
      <c r="N161" s="122"/>
      <c r="O161" s="184"/>
      <c r="P161" s="106"/>
      <c r="Q161" s="101">
        <f t="shared" si="1045"/>
        <v>0</v>
      </c>
      <c r="R161" s="146"/>
      <c r="S161" s="122"/>
      <c r="T161" s="184"/>
      <c r="U161" s="106"/>
      <c r="V161" s="88">
        <f t="shared" si="1047"/>
        <v>0</v>
      </c>
      <c r="W161" s="89">
        <f t="shared" si="1043"/>
        <v>0</v>
      </c>
      <c r="X161" s="262">
        <f t="shared" si="1044"/>
        <v>0</v>
      </c>
    </row>
    <row r="162" spans="1:24" ht="14.25" hidden="1" customHeight="1" x14ac:dyDescent="0.3">
      <c r="A162" s="160"/>
      <c r="B162" s="61"/>
      <c r="C162" s="183"/>
      <c r="D162" s="109"/>
      <c r="E162" s="109"/>
      <c r="F162" s="109"/>
      <c r="G162" s="109"/>
      <c r="H162" s="158" t="s">
        <v>178</v>
      </c>
      <c r="I162" s="132" t="s">
        <v>283</v>
      </c>
      <c r="J162" s="126">
        <f>300000*4</f>
        <v>1200000</v>
      </c>
      <c r="K162" s="146"/>
      <c r="L162" s="147"/>
      <c r="M162" s="123"/>
      <c r="N162" s="122"/>
      <c r="O162" s="184"/>
      <c r="P162" s="106"/>
      <c r="Q162" s="101">
        <f t="shared" si="1045"/>
        <v>0</v>
      </c>
      <c r="R162" s="146"/>
      <c r="S162" s="122"/>
      <c r="T162" s="184"/>
      <c r="U162" s="106"/>
      <c r="V162" s="88">
        <f t="shared" si="1047"/>
        <v>0</v>
      </c>
      <c r="W162" s="89">
        <f t="shared" si="1043"/>
        <v>0</v>
      </c>
      <c r="X162" s="262">
        <f t="shared" si="1044"/>
        <v>0</v>
      </c>
    </row>
    <row r="163" spans="1:24" ht="14.25" customHeight="1" x14ac:dyDescent="0.3">
      <c r="A163" s="108"/>
      <c r="B163" s="90"/>
      <c r="C163" s="134"/>
      <c r="D163" s="109"/>
      <c r="E163" s="109"/>
      <c r="F163" s="109"/>
      <c r="G163" s="109"/>
      <c r="H163" s="158" t="s">
        <v>179</v>
      </c>
      <c r="I163" s="132"/>
      <c r="J163" s="126">
        <v>500000</v>
      </c>
      <c r="K163" s="106"/>
      <c r="L163" s="147"/>
      <c r="M163" s="123"/>
      <c r="N163" s="106"/>
      <c r="O163" s="164"/>
      <c r="P163" s="106"/>
      <c r="Q163" s="101">
        <f t="shared" si="1045"/>
        <v>0</v>
      </c>
      <c r="R163" s="146"/>
      <c r="S163" s="122"/>
      <c r="T163" s="184"/>
      <c r="U163" s="106"/>
      <c r="V163" s="88">
        <f t="shared" si="1047"/>
        <v>0</v>
      </c>
      <c r="W163" s="89">
        <f t="shared" si="1043"/>
        <v>0</v>
      </c>
      <c r="X163" s="262">
        <f t="shared" si="1044"/>
        <v>0</v>
      </c>
    </row>
    <row r="164" spans="1:24" ht="14.25" customHeight="1" x14ac:dyDescent="0.3">
      <c r="A164" s="128"/>
      <c r="B164" s="128"/>
      <c r="C164" s="128"/>
      <c r="D164" s="167"/>
      <c r="E164" s="167"/>
      <c r="F164" s="167"/>
      <c r="G164" s="167"/>
      <c r="H164" s="115" t="s">
        <v>180</v>
      </c>
      <c r="I164" s="65" t="s">
        <v>181</v>
      </c>
      <c r="J164" s="136">
        <v>500000</v>
      </c>
      <c r="K164" s="129"/>
      <c r="L164" s="119"/>
      <c r="M164" s="119"/>
      <c r="N164" s="129"/>
      <c r="O164" s="165"/>
      <c r="P164" s="129"/>
      <c r="Q164" s="101">
        <f t="shared" si="1045"/>
        <v>0</v>
      </c>
      <c r="R164" s="106"/>
      <c r="S164" s="106"/>
      <c r="T164" s="164"/>
      <c r="U164" s="106"/>
      <c r="V164" s="88">
        <f t="shared" si="1047"/>
        <v>0</v>
      </c>
      <c r="W164" s="89">
        <f t="shared" si="1043"/>
        <v>0</v>
      </c>
      <c r="X164" s="262">
        <f t="shared" si="1044"/>
        <v>0</v>
      </c>
    </row>
    <row r="165" spans="1:24" ht="14.25" customHeight="1" x14ac:dyDescent="0.3">
      <c r="A165" s="86" t="s">
        <v>182</v>
      </c>
      <c r="B165" s="185"/>
      <c r="C165" s="186"/>
      <c r="D165" s="187">
        <f>D166</f>
        <v>20600000</v>
      </c>
      <c r="E165" s="187">
        <f>E166</f>
        <v>62800000</v>
      </c>
      <c r="F165" s="187">
        <f>F166</f>
        <v>62800000</v>
      </c>
      <c r="G165" s="187">
        <f>G166</f>
        <v>0</v>
      </c>
      <c r="H165" s="188"/>
      <c r="I165" s="188"/>
      <c r="J165" s="189">
        <f>J166</f>
        <v>62800000</v>
      </c>
      <c r="K165" s="190">
        <f>K166</f>
        <v>3000000</v>
      </c>
      <c r="L165" s="190">
        <f>L166</f>
        <v>51700000</v>
      </c>
      <c r="M165" s="190">
        <f t="shared" ref="M165:Q165" si="1048">M166</f>
        <v>0</v>
      </c>
      <c r="N165" s="190">
        <f t="shared" si="1048"/>
        <v>51700000</v>
      </c>
      <c r="O165" s="190">
        <f t="shared" si="1048"/>
        <v>0</v>
      </c>
      <c r="P165" s="190">
        <f t="shared" si="1048"/>
        <v>8100000</v>
      </c>
      <c r="Q165" s="190">
        <f t="shared" si="1048"/>
        <v>62800000</v>
      </c>
      <c r="R165" s="190">
        <f>R166+R170</f>
        <v>0</v>
      </c>
      <c r="S165" s="190">
        <f>S166+S170+S173</f>
        <v>6660000</v>
      </c>
      <c r="T165" s="190">
        <v>1440000</v>
      </c>
      <c r="U165" s="190">
        <f>U166+U170</f>
        <v>0</v>
      </c>
      <c r="V165" s="88">
        <f>SUM(R236:U236)</f>
        <v>515150</v>
      </c>
      <c r="W165" s="89">
        <f t="shared" si="1043"/>
        <v>656300</v>
      </c>
      <c r="X165" s="262">
        <f t="shared" si="1044"/>
        <v>656300</v>
      </c>
    </row>
    <row r="166" spans="1:24" ht="14.25" customHeight="1" x14ac:dyDescent="0.3">
      <c r="A166" s="61"/>
      <c r="B166" s="60" t="s">
        <v>183</v>
      </c>
      <c r="C166" s="191"/>
      <c r="D166" s="92">
        <f>SUM(D167:D173)</f>
        <v>20600000</v>
      </c>
      <c r="E166" s="92">
        <f>SUM(E167:E173)</f>
        <v>62800000</v>
      </c>
      <c r="F166" s="92">
        <f>SUM(F167:F173)</f>
        <v>62800000</v>
      </c>
      <c r="G166" s="92">
        <f>SUM(G167:G173)</f>
        <v>0</v>
      </c>
      <c r="H166" s="133"/>
      <c r="I166" s="133"/>
      <c r="J166" s="192">
        <f>J167+J170+J173</f>
        <v>62800000</v>
      </c>
      <c r="K166" s="193">
        <f t="shared" ref="K166:Q166" si="1049">SUM(K167:K173)</f>
        <v>3000000</v>
      </c>
      <c r="L166" s="194">
        <f t="shared" si="1049"/>
        <v>51700000</v>
      </c>
      <c r="M166" s="194">
        <f t="shared" si="1049"/>
        <v>0</v>
      </c>
      <c r="N166" s="193">
        <f t="shared" si="1049"/>
        <v>51700000</v>
      </c>
      <c r="O166" s="193">
        <f t="shared" si="1049"/>
        <v>0</v>
      </c>
      <c r="P166" s="193">
        <f t="shared" si="1049"/>
        <v>8100000</v>
      </c>
      <c r="Q166" s="194">
        <f t="shared" si="1049"/>
        <v>62800000</v>
      </c>
      <c r="R166" s="193">
        <f>SUM(R167)</f>
        <v>0</v>
      </c>
      <c r="S166" s="193">
        <f>SUM(S167)</f>
        <v>0</v>
      </c>
      <c r="T166" s="193">
        <f>SUM(T167)</f>
        <v>0</v>
      </c>
      <c r="U166" s="193">
        <f>SUM(U167)</f>
        <v>0</v>
      </c>
      <c r="V166" s="88">
        <f>SUM(R237:U237)</f>
        <v>515150</v>
      </c>
      <c r="W166" s="89">
        <f t="shared" si="1043"/>
        <v>656300</v>
      </c>
      <c r="X166" s="262">
        <f t="shared" si="1044"/>
        <v>656300</v>
      </c>
    </row>
    <row r="167" spans="1:24" ht="14.25" customHeight="1" x14ac:dyDescent="0.3">
      <c r="A167" s="61"/>
      <c r="B167" s="160"/>
      <c r="C167" s="60" t="s">
        <v>184</v>
      </c>
      <c r="D167" s="111">
        <v>9000000</v>
      </c>
      <c r="E167" s="111">
        <v>49000000</v>
      </c>
      <c r="F167" s="111">
        <v>49000000</v>
      </c>
      <c r="G167" s="97">
        <f>F167-E167</f>
        <v>0</v>
      </c>
      <c r="H167" s="133"/>
      <c r="I167" s="133"/>
      <c r="J167" s="192">
        <f>J168+J169</f>
        <v>49000000</v>
      </c>
      <c r="K167" s="152"/>
      <c r="L167" s="155">
        <v>49000000</v>
      </c>
      <c r="M167" s="155"/>
      <c r="N167" s="112">
        <f>L167+M167</f>
        <v>49000000</v>
      </c>
      <c r="O167" s="118"/>
      <c r="P167" s="118"/>
      <c r="Q167" s="101">
        <f t="shared" si="1045"/>
        <v>49000000</v>
      </c>
      <c r="R167" s="118"/>
      <c r="S167" s="118"/>
      <c r="T167" s="118"/>
      <c r="U167" s="118"/>
      <c r="V167" s="88">
        <f>SUM(R238:U238)</f>
        <v>500000</v>
      </c>
      <c r="W167" s="89">
        <f t="shared" si="1043"/>
        <v>500000</v>
      </c>
      <c r="X167" s="262">
        <f t="shared" si="1044"/>
        <v>500000</v>
      </c>
    </row>
    <row r="168" spans="1:24" ht="14.25" customHeight="1" x14ac:dyDescent="0.3">
      <c r="A168" s="61"/>
      <c r="B168" s="160"/>
      <c r="C168" s="545"/>
      <c r="D168" s="125"/>
      <c r="E168" s="125"/>
      <c r="F168" s="125"/>
      <c r="G168" s="102"/>
      <c r="H168" s="481" t="s">
        <v>402</v>
      </c>
      <c r="I168" s="133"/>
      <c r="J168" s="463">
        <v>5000000</v>
      </c>
      <c r="K168" s="152"/>
      <c r="L168" s="155"/>
      <c r="M168" s="155"/>
      <c r="N168" s="112">
        <f>M168+L168</f>
        <v>0</v>
      </c>
      <c r="O168" s="118"/>
      <c r="P168" s="118"/>
      <c r="Q168" s="101"/>
      <c r="R168" s="118"/>
      <c r="S168" s="118"/>
      <c r="T168" s="118"/>
      <c r="U168" s="118"/>
      <c r="V168" s="88">
        <f t="shared" si="1047"/>
        <v>15150</v>
      </c>
      <c r="W168" s="89">
        <f t="shared" si="1043"/>
        <v>156300</v>
      </c>
      <c r="X168" s="262">
        <f t="shared" si="1044"/>
        <v>156300</v>
      </c>
    </row>
    <row r="169" spans="1:24" ht="14.25" customHeight="1" x14ac:dyDescent="0.3">
      <c r="A169" s="61"/>
      <c r="B169" s="160"/>
      <c r="C169" s="61"/>
      <c r="D169" s="120"/>
      <c r="E169" s="120"/>
      <c r="F169" s="120"/>
      <c r="G169" s="109"/>
      <c r="H169" s="133" t="s">
        <v>336</v>
      </c>
      <c r="I169" s="133"/>
      <c r="J169" s="176">
        <v>44000000</v>
      </c>
      <c r="K169" s="152"/>
      <c r="L169" s="155"/>
      <c r="M169" s="155"/>
      <c r="N169" s="112">
        <f>M169+L169</f>
        <v>0</v>
      </c>
      <c r="O169" s="118"/>
      <c r="P169" s="118"/>
      <c r="Q169" s="101"/>
      <c r="R169" s="118"/>
      <c r="S169" s="118"/>
      <c r="T169" s="118"/>
      <c r="U169" s="118"/>
      <c r="V169" s="88">
        <f t="shared" si="1047"/>
        <v>0</v>
      </c>
      <c r="W169" s="89">
        <f t="shared" si="1043"/>
        <v>0</v>
      </c>
      <c r="X169" s="262">
        <f t="shared" si="1044"/>
        <v>0</v>
      </c>
    </row>
    <row r="170" spans="1:24" ht="18" customHeight="1" x14ac:dyDescent="0.3">
      <c r="A170" s="61"/>
      <c r="B170" s="160"/>
      <c r="C170" s="60" t="s">
        <v>185</v>
      </c>
      <c r="D170" s="111">
        <v>8000000</v>
      </c>
      <c r="E170" s="111">
        <v>9000000</v>
      </c>
      <c r="F170" s="111">
        <v>9000000</v>
      </c>
      <c r="G170" s="97">
        <f>F170-E170</f>
        <v>0</v>
      </c>
      <c r="H170" s="98"/>
      <c r="I170" s="98"/>
      <c r="J170" s="99">
        <f>SUM(J171:J172)</f>
        <v>9000000</v>
      </c>
      <c r="K170" s="118">
        <v>3000000</v>
      </c>
      <c r="L170" s="155"/>
      <c r="M170" s="155"/>
      <c r="N170" s="112">
        <f>M170+L170</f>
        <v>0</v>
      </c>
      <c r="O170" s="118"/>
      <c r="P170" s="118">
        <v>6000000</v>
      </c>
      <c r="Q170" s="101">
        <f t="shared" si="1045"/>
        <v>9000000</v>
      </c>
      <c r="R170" s="118"/>
      <c r="S170" s="118">
        <v>6000000</v>
      </c>
      <c r="T170" s="118"/>
      <c r="U170" s="118"/>
      <c r="V170" s="88">
        <f>SUM(R241:U241)</f>
        <v>0</v>
      </c>
      <c r="W170" s="89">
        <f t="shared" si="1043"/>
        <v>0</v>
      </c>
      <c r="X170" s="262">
        <f t="shared" si="1044"/>
        <v>0</v>
      </c>
    </row>
    <row r="171" spans="1:24" ht="18" customHeight="1" x14ac:dyDescent="0.3">
      <c r="A171" s="61"/>
      <c r="B171" s="160"/>
      <c r="C171" s="545"/>
      <c r="D171" s="120"/>
      <c r="E171" s="120"/>
      <c r="F171" s="120"/>
      <c r="G171" s="109"/>
      <c r="H171" s="98" t="s">
        <v>186</v>
      </c>
      <c r="I171" s="98"/>
      <c r="J171" s="100">
        <v>6000000</v>
      </c>
      <c r="K171" s="124"/>
      <c r="L171" s="161"/>
      <c r="M171" s="161"/>
      <c r="N171" s="195"/>
      <c r="O171" s="124"/>
      <c r="P171" s="124"/>
      <c r="Q171" s="196"/>
      <c r="R171" s="124"/>
      <c r="S171" s="124"/>
      <c r="T171" s="124"/>
      <c r="U171" s="124"/>
      <c r="V171" s="88">
        <f>SUM(R242:U242)</f>
        <v>0</v>
      </c>
      <c r="W171" s="89">
        <f t="shared" si="1043"/>
        <v>0</v>
      </c>
      <c r="X171" s="262">
        <f t="shared" si="1044"/>
        <v>0</v>
      </c>
    </row>
    <row r="172" spans="1:24" ht="18" customHeight="1" x14ac:dyDescent="0.3">
      <c r="A172" s="61"/>
      <c r="B172" s="160"/>
      <c r="C172" s="61"/>
      <c r="D172" s="120"/>
      <c r="E172" s="120"/>
      <c r="F172" s="120"/>
      <c r="G172" s="109"/>
      <c r="H172" s="98" t="s">
        <v>340</v>
      </c>
      <c r="I172" s="98"/>
      <c r="J172" s="100">
        <v>3000000</v>
      </c>
      <c r="K172" s="106"/>
      <c r="L172" s="119"/>
      <c r="M172" s="119"/>
      <c r="N172" s="103"/>
      <c r="O172" s="106"/>
      <c r="P172" s="106"/>
      <c r="Q172" s="197"/>
      <c r="R172" s="106"/>
      <c r="S172" s="106"/>
      <c r="T172" s="106"/>
      <c r="U172" s="106"/>
      <c r="V172" s="39">
        <f>V115+V154+V163+V165+V170</f>
        <v>5997520</v>
      </c>
      <c r="W172" s="89">
        <f t="shared" si="1043"/>
        <v>713116734</v>
      </c>
      <c r="X172" s="262">
        <f t="shared" si="1044"/>
        <v>713116734</v>
      </c>
    </row>
    <row r="173" spans="1:24" s="77" customFormat="1" ht="18" customHeight="1" x14ac:dyDescent="0.3">
      <c r="A173" s="61"/>
      <c r="B173" s="160"/>
      <c r="C173" s="60" t="s">
        <v>187</v>
      </c>
      <c r="D173" s="111">
        <v>3600000</v>
      </c>
      <c r="E173" s="111">
        <v>4800000</v>
      </c>
      <c r="F173" s="111">
        <v>4800000</v>
      </c>
      <c r="G173" s="97">
        <f>F173-E173</f>
        <v>0</v>
      </c>
      <c r="H173" s="98"/>
      <c r="I173" s="98"/>
      <c r="J173" s="99">
        <f>J174</f>
        <v>4800000</v>
      </c>
      <c r="K173" s="124"/>
      <c r="L173" s="199">
        <v>2700000</v>
      </c>
      <c r="M173" s="161"/>
      <c r="N173" s="112">
        <f>L173+M173</f>
        <v>2700000</v>
      </c>
      <c r="O173" s="124"/>
      <c r="P173" s="124">
        <v>2100000</v>
      </c>
      <c r="Q173" s="101">
        <f>K173+N173+O173+P173</f>
        <v>4800000</v>
      </c>
      <c r="R173" s="124"/>
      <c r="S173" s="124">
        <v>660000</v>
      </c>
      <c r="T173" s="124">
        <v>1440000</v>
      </c>
      <c r="U173" s="124"/>
      <c r="V173" s="209" t="e">
        <f>V172+V110</f>
        <v>#REF!</v>
      </c>
      <c r="W173" s="89">
        <f t="shared" si="1043"/>
        <v>1119480094</v>
      </c>
      <c r="X173" s="262">
        <f t="shared" si="1044"/>
        <v>1119480094</v>
      </c>
    </row>
    <row r="174" spans="1:24" x14ac:dyDescent="0.3">
      <c r="A174" s="61"/>
      <c r="B174" s="160"/>
      <c r="C174" s="61"/>
      <c r="D174" s="120"/>
      <c r="E174" s="120"/>
      <c r="F174" s="120"/>
      <c r="G174" s="109"/>
      <c r="H174" s="98" t="s">
        <v>187</v>
      </c>
      <c r="I174" s="200" t="s">
        <v>284</v>
      </c>
      <c r="J174" s="179">
        <f>400000*12</f>
        <v>4800000</v>
      </c>
      <c r="K174" s="124"/>
      <c r="L174" s="199"/>
      <c r="M174" s="161"/>
      <c r="N174" s="124"/>
      <c r="O174" s="124"/>
      <c r="P174" s="124"/>
      <c r="Q174" s="101"/>
      <c r="R174" s="124"/>
      <c r="S174" s="124"/>
      <c r="T174" s="124"/>
      <c r="U174" s="124"/>
      <c r="W174" s="28"/>
    </row>
    <row r="175" spans="1:24" x14ac:dyDescent="0.3">
      <c r="A175" s="201" t="s">
        <v>188</v>
      </c>
      <c r="B175" s="201"/>
      <c r="C175" s="201"/>
      <c r="D175" s="187">
        <f>D176+D186+D225</f>
        <v>726206400</v>
      </c>
      <c r="E175" s="187">
        <f>E176+E186+E225</f>
        <v>708672030</v>
      </c>
      <c r="F175" s="187">
        <f>F176+F186+F225</f>
        <v>743238034</v>
      </c>
      <c r="G175" s="187">
        <f>G176+G186+G225</f>
        <v>34566004</v>
      </c>
      <c r="H175" s="202"/>
      <c r="I175" s="202"/>
      <c r="J175" s="203">
        <f>J176+J225+J186</f>
        <v>743238034</v>
      </c>
      <c r="K175" s="204">
        <f>K176+K225+K186</f>
        <v>698232869</v>
      </c>
      <c r="L175" s="151">
        <f>L176+L225+L186</f>
        <v>0</v>
      </c>
      <c r="M175" s="205">
        <f>M176+M186+M225</f>
        <v>0</v>
      </c>
      <c r="N175" s="204">
        <f>N176+N186+N225</f>
        <v>0</v>
      </c>
      <c r="O175" s="204">
        <f>O176+O186+O225</f>
        <v>19785195</v>
      </c>
      <c r="P175" s="204">
        <f>P176+P186+P225</f>
        <v>25219970</v>
      </c>
      <c r="Q175" s="101">
        <f t="shared" ref="Q175:Q180" si="1050">K175+N175+O175+P175</f>
        <v>743238034</v>
      </c>
      <c r="R175" s="204">
        <f>R176+R225+R186</f>
        <v>9240000</v>
      </c>
      <c r="S175" s="204">
        <f>S176+S225+S186</f>
        <v>3592409</v>
      </c>
      <c r="T175" s="204">
        <f>T176+T186+T225</f>
        <v>11820000</v>
      </c>
      <c r="U175" s="204">
        <f>U176+U186+U225</f>
        <v>567561</v>
      </c>
    </row>
    <row r="176" spans="1:24" x14ac:dyDescent="0.3">
      <c r="A176" s="96"/>
      <c r="B176" s="545" t="s">
        <v>125</v>
      </c>
      <c r="C176" s="60"/>
      <c r="D176" s="148">
        <f>SUM(D177:D179)</f>
        <v>29404800</v>
      </c>
      <c r="E176" s="148">
        <f>SUM(E177:E179)</f>
        <v>30777600</v>
      </c>
      <c r="F176" s="148">
        <f>SUM(F177:F179)</f>
        <v>30777600</v>
      </c>
      <c r="G176" s="148">
        <f>SUM(G177:G179)</f>
        <v>0</v>
      </c>
      <c r="H176" s="93"/>
      <c r="I176" s="93"/>
      <c r="J176" s="94">
        <f t="shared" ref="J176:P176" si="1051">SUM(J177:J179)</f>
        <v>30777600</v>
      </c>
      <c r="K176" s="152">
        <f>SUM(K177:K179)</f>
        <v>5200000</v>
      </c>
      <c r="L176" s="151">
        <f t="shared" si="1051"/>
        <v>0</v>
      </c>
      <c r="M176" s="205">
        <f>SUM(M177:M179)</f>
        <v>0</v>
      </c>
      <c r="N176" s="152">
        <f>SUM(N177:N179)</f>
        <v>0</v>
      </c>
      <c r="O176" s="152">
        <f t="shared" si="1051"/>
        <v>5840000</v>
      </c>
      <c r="P176" s="152">
        <f t="shared" si="1051"/>
        <v>19737600</v>
      </c>
      <c r="Q176" s="101">
        <f t="shared" si="1050"/>
        <v>30777600</v>
      </c>
      <c r="R176" s="152">
        <f>SUM(R177:R179)</f>
        <v>9240000</v>
      </c>
      <c r="S176" s="152">
        <f>SUM(S177:S179)</f>
        <v>3537600</v>
      </c>
      <c r="T176" s="152">
        <f>SUM(T177:T179)</f>
        <v>6960000</v>
      </c>
      <c r="U176" s="152">
        <f>SUM(U177:U179)</f>
        <v>0</v>
      </c>
    </row>
    <row r="177" spans="1:21" x14ac:dyDescent="0.3">
      <c r="A177" s="108"/>
      <c r="B177" s="545"/>
      <c r="C177" s="91" t="s">
        <v>189</v>
      </c>
      <c r="D177" s="111">
        <v>11404800</v>
      </c>
      <c r="E177" s="111">
        <v>12777600</v>
      </c>
      <c r="F177" s="111">
        <v>12777600</v>
      </c>
      <c r="G177" s="97">
        <f>F177-E177</f>
        <v>0</v>
      </c>
      <c r="H177" s="371" t="s">
        <v>190</v>
      </c>
      <c r="I177" s="462" t="s">
        <v>379</v>
      </c>
      <c r="J177" s="216">
        <f>4840*11*20*12</f>
        <v>12777600</v>
      </c>
      <c r="K177" s="118"/>
      <c r="L177" s="154"/>
      <c r="M177" s="155"/>
      <c r="N177" s="112">
        <f>L177+M177</f>
        <v>0</v>
      </c>
      <c r="O177" s="118"/>
      <c r="P177" s="118">
        <f>R177+S177</f>
        <v>12777600</v>
      </c>
      <c r="Q177" s="101">
        <f t="shared" si="1050"/>
        <v>12777600</v>
      </c>
      <c r="R177" s="118">
        <v>9240000</v>
      </c>
      <c r="S177" s="118">
        <v>3537600</v>
      </c>
      <c r="T177" s="118"/>
      <c r="U177" s="118"/>
    </row>
    <row r="178" spans="1:21" x14ac:dyDescent="0.3">
      <c r="A178" s="108"/>
      <c r="B178" s="90" t="s">
        <v>126</v>
      </c>
      <c r="C178" s="91" t="s">
        <v>191</v>
      </c>
      <c r="D178" s="111">
        <v>3600000</v>
      </c>
      <c r="E178" s="111">
        <v>3600000</v>
      </c>
      <c r="F178" s="111">
        <v>3600000</v>
      </c>
      <c r="G178" s="97">
        <f t="shared" ref="G178:G179" si="1052">F178-E178</f>
        <v>0</v>
      </c>
      <c r="H178" s="115" t="s">
        <v>192</v>
      </c>
      <c r="I178" s="200" t="s">
        <v>341</v>
      </c>
      <c r="J178" s="179">
        <f>300000*12</f>
        <v>3600000</v>
      </c>
      <c r="K178" s="118"/>
      <c r="L178" s="154"/>
      <c r="M178" s="155"/>
      <c r="N178" s="112">
        <f>L178+M178</f>
        <v>0</v>
      </c>
      <c r="O178" s="118">
        <v>3600000</v>
      </c>
      <c r="P178" s="118"/>
      <c r="Q178" s="101">
        <f t="shared" si="1050"/>
        <v>3600000</v>
      </c>
      <c r="R178" s="118"/>
      <c r="S178" s="118">
        <v>0</v>
      </c>
      <c r="T178" s="118"/>
      <c r="U178" s="118"/>
    </row>
    <row r="179" spans="1:21" x14ac:dyDescent="0.3">
      <c r="A179" s="90"/>
      <c r="B179" s="90"/>
      <c r="C179" s="60" t="s">
        <v>193</v>
      </c>
      <c r="D179" s="114">
        <v>14400000</v>
      </c>
      <c r="E179" s="114">
        <v>14400000</v>
      </c>
      <c r="F179" s="114">
        <v>14400000</v>
      </c>
      <c r="G179" s="97">
        <f t="shared" si="1052"/>
        <v>0</v>
      </c>
      <c r="H179" s="115" t="s">
        <v>194</v>
      </c>
      <c r="I179" s="175" t="s">
        <v>285</v>
      </c>
      <c r="J179" s="100">
        <f>1200000*12</f>
        <v>14400000</v>
      </c>
      <c r="K179" s="112">
        <v>5200000</v>
      </c>
      <c r="L179" s="207"/>
      <c r="M179" s="113"/>
      <c r="N179" s="112">
        <f>L179+M179</f>
        <v>0</v>
      </c>
      <c r="O179" s="112">
        <v>2240000</v>
      </c>
      <c r="P179" s="118">
        <v>6960000</v>
      </c>
      <c r="Q179" s="101">
        <f t="shared" si="1050"/>
        <v>14400000</v>
      </c>
      <c r="R179" s="112">
        <v>0</v>
      </c>
      <c r="S179" s="112">
        <v>0</v>
      </c>
      <c r="T179" s="112">
        <v>6960000</v>
      </c>
      <c r="U179" s="118"/>
    </row>
    <row r="180" spans="1:21" x14ac:dyDescent="0.3">
      <c r="A180" s="191" t="s">
        <v>195</v>
      </c>
      <c r="B180" s="191"/>
      <c r="C180" s="60"/>
      <c r="D180" s="111">
        <f>SUM(D145:D160)+D165+D176</f>
        <v>69864800</v>
      </c>
      <c r="E180" s="111">
        <f>SUM(E145:E160)+E165+E176</f>
        <v>115637600</v>
      </c>
      <c r="F180" s="111">
        <f>SUM(F145:F160)+F165+F176</f>
        <v>115637600</v>
      </c>
      <c r="G180" s="111">
        <f>SUM(G145:G160)+G165+G176</f>
        <v>0</v>
      </c>
      <c r="H180" s="110"/>
      <c r="I180" s="93"/>
      <c r="J180" s="136">
        <f t="shared" ref="J180:P180" si="1053">J145+J157+J160+J165+J176</f>
        <v>115637600</v>
      </c>
      <c r="K180" s="136">
        <f t="shared" si="1053"/>
        <v>15960000</v>
      </c>
      <c r="L180" s="208">
        <f t="shared" si="1053"/>
        <v>56200000</v>
      </c>
      <c r="M180" s="208">
        <f t="shared" si="1053"/>
        <v>2000000</v>
      </c>
      <c r="N180" s="136">
        <f t="shared" si="1053"/>
        <v>58200000</v>
      </c>
      <c r="O180" s="136">
        <f t="shared" si="1053"/>
        <v>9130000</v>
      </c>
      <c r="P180" s="136">
        <f t="shared" si="1053"/>
        <v>32347600</v>
      </c>
      <c r="Q180" s="101">
        <f t="shared" si="1050"/>
        <v>115637600</v>
      </c>
      <c r="R180" s="136">
        <f>R145+R157+R160+R165+R176</f>
        <v>9240000</v>
      </c>
      <c r="S180" s="136">
        <f>S145+S157+S160+S165+S176</f>
        <v>11343543</v>
      </c>
      <c r="T180" s="136">
        <f>T145+T157+T160+T165+T176</f>
        <v>11764057</v>
      </c>
      <c r="U180" s="136">
        <f>U145+U157+U160+U165+U176</f>
        <v>0</v>
      </c>
    </row>
    <row r="181" spans="1:21" x14ac:dyDescent="0.3">
      <c r="A181" s="60" t="s">
        <v>196</v>
      </c>
      <c r="B181" s="60"/>
      <c r="C181" s="60"/>
      <c r="D181" s="111">
        <f>D180+D140</f>
        <v>340114760</v>
      </c>
      <c r="E181" s="111">
        <f>E180+E140</f>
        <v>401062330</v>
      </c>
      <c r="F181" s="111">
        <f>F180+F140</f>
        <v>406363360</v>
      </c>
      <c r="G181" s="111">
        <f>G180+G140</f>
        <v>5301030</v>
      </c>
      <c r="H181" s="110"/>
      <c r="I181" s="93"/>
      <c r="J181" s="136" t="e">
        <f>J180+J140</f>
        <v>#REF!</v>
      </c>
      <c r="K181" s="118">
        <f t="shared" ref="K181:P181" si="1054">K180+K140</f>
        <v>246325760</v>
      </c>
      <c r="L181" s="154">
        <f t="shared" si="1054"/>
        <v>61363700</v>
      </c>
      <c r="M181" s="155">
        <f t="shared" si="1054"/>
        <v>31765370</v>
      </c>
      <c r="N181" s="118">
        <f t="shared" si="1054"/>
        <v>93129070</v>
      </c>
      <c r="O181" s="118">
        <f t="shared" si="1054"/>
        <v>17218805</v>
      </c>
      <c r="P181" s="118">
        <f t="shared" si="1054"/>
        <v>49689725</v>
      </c>
      <c r="Q181" s="101">
        <f>K181+N181+O181+P181</f>
        <v>406363360</v>
      </c>
      <c r="R181" s="118">
        <f>R180+R140</f>
        <v>14433170</v>
      </c>
      <c r="S181" s="118">
        <f>S180+S140</f>
        <v>14881303</v>
      </c>
      <c r="T181" s="118">
        <f>T180+T140</f>
        <v>20375252</v>
      </c>
      <c r="U181" s="118">
        <f>U180+U140</f>
        <v>0</v>
      </c>
    </row>
    <row r="182" spans="1:21" ht="22.5" x14ac:dyDescent="0.3">
      <c r="A182" s="648" t="s">
        <v>412</v>
      </c>
      <c r="B182" s="648"/>
      <c r="C182" s="648"/>
      <c r="D182" s="648"/>
      <c r="E182" s="648"/>
      <c r="F182" s="648"/>
      <c r="G182" s="648"/>
      <c r="H182" s="648"/>
      <c r="I182" s="648"/>
      <c r="J182" s="648"/>
      <c r="K182" s="648"/>
      <c r="L182" s="648"/>
      <c r="M182" s="648"/>
      <c r="N182" s="648"/>
      <c r="O182" s="648"/>
      <c r="P182" s="648"/>
      <c r="Q182" s="101">
        <f t="shared" si="1045"/>
        <v>0</v>
      </c>
      <c r="R182" s="137"/>
      <c r="S182" s="137"/>
      <c r="T182" s="137"/>
      <c r="U182" s="137"/>
    </row>
    <row r="183" spans="1:21" x14ac:dyDescent="0.3">
      <c r="A183" s="132" t="s">
        <v>197</v>
      </c>
      <c r="B183" s="132"/>
      <c r="C183" s="132"/>
      <c r="D183" s="138"/>
      <c r="E183" s="138"/>
      <c r="F183" s="138"/>
      <c r="G183" s="138"/>
      <c r="H183" s="139"/>
      <c r="I183" s="140"/>
      <c r="J183" s="138"/>
      <c r="K183" s="141"/>
      <c r="L183" s="142"/>
      <c r="M183" s="142"/>
      <c r="N183" s="141"/>
      <c r="O183" s="141"/>
      <c r="P183" s="143"/>
      <c r="Q183" s="101">
        <f t="shared" si="1045"/>
        <v>0</v>
      </c>
      <c r="R183" s="141"/>
      <c r="S183" s="141"/>
      <c r="T183" s="141"/>
      <c r="U183" s="143"/>
    </row>
    <row r="184" spans="1:21" x14ac:dyDescent="0.3">
      <c r="A184" s="644" t="s">
        <v>198</v>
      </c>
      <c r="B184" s="644" t="s">
        <v>107</v>
      </c>
      <c r="C184" s="644" t="s">
        <v>108</v>
      </c>
      <c r="D184" s="649" t="s">
        <v>305</v>
      </c>
      <c r="E184" s="607" t="s">
        <v>355</v>
      </c>
      <c r="F184" s="646" t="s">
        <v>109</v>
      </c>
      <c r="G184" s="646" t="s">
        <v>199</v>
      </c>
      <c r="H184" s="635" t="s">
        <v>110</v>
      </c>
      <c r="I184" s="636"/>
      <c r="J184" s="637"/>
      <c r="K184" s="641" t="s">
        <v>111</v>
      </c>
      <c r="L184" s="642"/>
      <c r="M184" s="642"/>
      <c r="N184" s="642"/>
      <c r="O184" s="642"/>
      <c r="P184" s="643"/>
      <c r="Q184" s="101"/>
      <c r="R184" s="612" t="s">
        <v>115</v>
      </c>
      <c r="S184" s="613"/>
      <c r="T184" s="613"/>
      <c r="U184" s="614"/>
    </row>
    <row r="185" spans="1:21" x14ac:dyDescent="0.3">
      <c r="A185" s="645"/>
      <c r="B185" s="645"/>
      <c r="C185" s="645"/>
      <c r="D185" s="650"/>
      <c r="E185" s="608"/>
      <c r="F185" s="647"/>
      <c r="G185" s="647"/>
      <c r="H185" s="638"/>
      <c r="I185" s="639"/>
      <c r="J185" s="640"/>
      <c r="K185" s="78" t="s">
        <v>155</v>
      </c>
      <c r="L185" s="117" t="s">
        <v>113</v>
      </c>
      <c r="M185" s="117" t="s">
        <v>112</v>
      </c>
      <c r="N185" s="78" t="s">
        <v>113</v>
      </c>
      <c r="O185" s="210" t="s">
        <v>114</v>
      </c>
      <c r="P185" s="78" t="s">
        <v>115</v>
      </c>
      <c r="Q185" s="101"/>
      <c r="R185" s="81" t="s">
        <v>115</v>
      </c>
      <c r="S185" s="81" t="s">
        <v>200</v>
      </c>
      <c r="T185" s="81" t="s">
        <v>201</v>
      </c>
      <c r="U185" s="81" t="s">
        <v>116</v>
      </c>
    </row>
    <row r="186" spans="1:21" x14ac:dyDescent="0.3">
      <c r="A186" s="61"/>
      <c r="B186" s="60" t="s">
        <v>188</v>
      </c>
      <c r="C186" s="546"/>
      <c r="D186" s="92">
        <f>SUM(D187:D224)</f>
        <v>55360000</v>
      </c>
      <c r="E186" s="92">
        <f>SUM(E187:E224)</f>
        <v>57621195</v>
      </c>
      <c r="F186" s="92">
        <f>SUM(F187:F224)</f>
        <v>63845195</v>
      </c>
      <c r="G186" s="92">
        <f>SUM(G187:G224)</f>
        <v>6224000</v>
      </c>
      <c r="H186" s="211"/>
      <c r="I186" s="211"/>
      <c r="J186" s="212">
        <f>J187+J191+J197+J200+J222+J223+J224+J203+J221</f>
        <v>63845195</v>
      </c>
      <c r="K186" s="193">
        <f t="shared" ref="K186:P186" si="1055">SUM(K187:K224)</f>
        <v>45040000</v>
      </c>
      <c r="L186" s="194">
        <f t="shared" si="1055"/>
        <v>0</v>
      </c>
      <c r="M186" s="194">
        <f t="shared" si="1055"/>
        <v>0</v>
      </c>
      <c r="N186" s="193">
        <f t="shared" si="1055"/>
        <v>0</v>
      </c>
      <c r="O186" s="193">
        <f t="shared" si="1055"/>
        <v>13945195</v>
      </c>
      <c r="P186" s="193">
        <f t="shared" si="1055"/>
        <v>4860000</v>
      </c>
      <c r="Q186" s="101">
        <f>K186+N186+O186+P186</f>
        <v>63845195</v>
      </c>
      <c r="R186" s="193">
        <f>SUM(R187:R224)</f>
        <v>0</v>
      </c>
      <c r="S186" s="193">
        <f>SUM(S187:S224)</f>
        <v>0</v>
      </c>
      <c r="T186" s="193">
        <f>SUM(T187:T224)</f>
        <v>4860000</v>
      </c>
      <c r="U186" s="193">
        <f>SUM(U187:U224)</f>
        <v>0</v>
      </c>
    </row>
    <row r="187" spans="1:21" x14ac:dyDescent="0.3">
      <c r="A187" s="61"/>
      <c r="B187" s="61"/>
      <c r="C187" s="388" t="s">
        <v>315</v>
      </c>
      <c r="D187" s="111">
        <v>23200000</v>
      </c>
      <c r="E187" s="111">
        <v>6400000</v>
      </c>
      <c r="F187" s="111">
        <v>6400000</v>
      </c>
      <c r="G187" s="97">
        <f>F187-E187</f>
        <v>0</v>
      </c>
      <c r="H187" s="211"/>
      <c r="I187" s="211"/>
      <c r="J187" s="212">
        <f>SUM(J188:J190)</f>
        <v>6400000</v>
      </c>
      <c r="K187" s="193">
        <v>6400000</v>
      </c>
      <c r="L187" s="213"/>
      <c r="M187" s="194"/>
      <c r="N187" s="112"/>
      <c r="O187" s="193">
        <v>0</v>
      </c>
      <c r="P187" s="193"/>
      <c r="Q187" s="101"/>
      <c r="R187" s="193"/>
      <c r="S187" s="193"/>
      <c r="T187" s="193"/>
      <c r="U187" s="193"/>
    </row>
    <row r="188" spans="1:21" x14ac:dyDescent="0.3">
      <c r="A188" s="61"/>
      <c r="B188" s="61"/>
      <c r="C188" s="61"/>
      <c r="D188" s="120"/>
      <c r="E188" s="120"/>
      <c r="F188" s="214"/>
      <c r="G188" s="214"/>
      <c r="H188" s="215" t="s">
        <v>202</v>
      </c>
      <c r="I188" s="215" t="s">
        <v>278</v>
      </c>
      <c r="J188" s="216">
        <v>2000000</v>
      </c>
      <c r="K188" s="220"/>
      <c r="L188" s="221"/>
      <c r="M188" s="222"/>
      <c r="N188" s="103"/>
      <c r="O188" s="220"/>
      <c r="P188" s="220"/>
      <c r="Q188" s="197"/>
      <c r="R188" s="220"/>
      <c r="S188" s="220"/>
      <c r="T188" s="220"/>
      <c r="U188" s="220"/>
    </row>
    <row r="189" spans="1:21" x14ac:dyDescent="0.3">
      <c r="A189" s="61"/>
      <c r="B189" s="61"/>
      <c r="C189" s="61"/>
      <c r="D189" s="120"/>
      <c r="E189" s="120"/>
      <c r="F189" s="214"/>
      <c r="G189" s="214"/>
      <c r="H189" s="224" t="s">
        <v>209</v>
      </c>
      <c r="I189" s="215"/>
      <c r="J189" s="225">
        <v>2200000</v>
      </c>
      <c r="K189" s="220"/>
      <c r="L189" s="221"/>
      <c r="M189" s="222"/>
      <c r="N189" s="103"/>
      <c r="O189" s="220"/>
      <c r="P189" s="220"/>
      <c r="Q189" s="197"/>
      <c r="R189" s="220"/>
      <c r="S189" s="220"/>
      <c r="T189" s="220"/>
      <c r="U189" s="220"/>
    </row>
    <row r="190" spans="1:21" x14ac:dyDescent="0.3">
      <c r="A190" s="61"/>
      <c r="B190" s="61"/>
      <c r="C190" s="61"/>
      <c r="D190" s="120"/>
      <c r="E190" s="120"/>
      <c r="F190" s="120"/>
      <c r="G190" s="214"/>
      <c r="H190" s="115" t="s">
        <v>210</v>
      </c>
      <c r="I190" s="65"/>
      <c r="J190" s="136">
        <v>2200000</v>
      </c>
      <c r="K190" s="220"/>
      <c r="L190" s="221"/>
      <c r="M190" s="222"/>
      <c r="N190" s="103"/>
      <c r="O190" s="220"/>
      <c r="P190" s="220"/>
      <c r="Q190" s="197"/>
      <c r="R190" s="220"/>
      <c r="S190" s="220"/>
      <c r="T190" s="220"/>
      <c r="U190" s="220"/>
    </row>
    <row r="191" spans="1:21" x14ac:dyDescent="0.3">
      <c r="A191" s="61"/>
      <c r="B191" s="61"/>
      <c r="C191" s="388" t="s">
        <v>316</v>
      </c>
      <c r="D191" s="111">
        <v>11600000</v>
      </c>
      <c r="E191" s="111">
        <v>12000000</v>
      </c>
      <c r="F191" s="111">
        <v>12000000</v>
      </c>
      <c r="G191" s="97">
        <f>F191-E191</f>
        <v>0</v>
      </c>
      <c r="H191" s="211"/>
      <c r="I191" s="211"/>
      <c r="J191" s="212">
        <f>SUM(J192:J196)</f>
        <v>12000000</v>
      </c>
      <c r="K191" s="152">
        <v>12000000</v>
      </c>
      <c r="L191" s="151"/>
      <c r="M191" s="205"/>
      <c r="N191" s="112"/>
      <c r="O191" s="152"/>
      <c r="P191" s="152"/>
      <c r="Q191" s="101">
        <f>P191+O191+N191+K191</f>
        <v>12000000</v>
      </c>
      <c r="R191" s="193"/>
      <c r="S191" s="193"/>
      <c r="T191" s="193"/>
      <c r="U191" s="193"/>
    </row>
    <row r="192" spans="1:21" x14ac:dyDescent="0.3">
      <c r="A192" s="61"/>
      <c r="B192" s="61"/>
      <c r="C192" s="61"/>
      <c r="D192" s="120"/>
      <c r="E192" s="214"/>
      <c r="F192" s="120"/>
      <c r="G192" s="214"/>
      <c r="H192" s="65" t="s">
        <v>214</v>
      </c>
      <c r="I192" s="65" t="s">
        <v>215</v>
      </c>
      <c r="J192" s="206">
        <v>600000</v>
      </c>
      <c r="K192" s="217"/>
      <c r="L192" s="218"/>
      <c r="M192" s="219"/>
      <c r="N192" s="195"/>
      <c r="O192" s="217"/>
      <c r="P192" s="217"/>
      <c r="Q192" s="196"/>
      <c r="R192" s="217"/>
      <c r="S192" s="217"/>
      <c r="T192" s="217"/>
      <c r="U192" s="217"/>
    </row>
    <row r="193" spans="1:21" x14ac:dyDescent="0.3">
      <c r="A193" s="61"/>
      <c r="B193" s="61"/>
      <c r="C193" s="61"/>
      <c r="D193" s="120"/>
      <c r="E193" s="214"/>
      <c r="F193" s="120"/>
      <c r="G193" s="214"/>
      <c r="H193" s="132" t="s">
        <v>216</v>
      </c>
      <c r="I193" s="132"/>
      <c r="J193" s="178">
        <v>600000</v>
      </c>
      <c r="K193" s="220"/>
      <c r="L193" s="221"/>
      <c r="M193" s="222"/>
      <c r="N193" s="103"/>
      <c r="O193" s="220"/>
      <c r="P193" s="220"/>
      <c r="Q193" s="197"/>
      <c r="R193" s="220"/>
      <c r="S193" s="220"/>
      <c r="T193" s="220"/>
      <c r="U193" s="220"/>
    </row>
    <row r="194" spans="1:21" x14ac:dyDescent="0.3">
      <c r="A194" s="61"/>
      <c r="B194" s="61"/>
      <c r="C194" s="61"/>
      <c r="D194" s="120"/>
      <c r="E194" s="120"/>
      <c r="F194" s="120"/>
      <c r="G194" s="214"/>
      <c r="H194" s="227" t="s">
        <v>337</v>
      </c>
      <c r="I194" s="211"/>
      <c r="J194" s="223">
        <v>600000</v>
      </c>
      <c r="K194" s="220"/>
      <c r="L194" s="221"/>
      <c r="M194" s="222"/>
      <c r="N194" s="103"/>
      <c r="O194" s="220"/>
      <c r="P194" s="220"/>
      <c r="Q194" s="197"/>
      <c r="R194" s="220"/>
      <c r="S194" s="220"/>
      <c r="T194" s="220"/>
      <c r="U194" s="220"/>
    </row>
    <row r="195" spans="1:21" x14ac:dyDescent="0.3">
      <c r="A195" s="61"/>
      <c r="B195" s="61"/>
      <c r="C195" s="61"/>
      <c r="D195" s="120"/>
      <c r="E195" s="120"/>
      <c r="F195" s="120"/>
      <c r="G195" s="214"/>
      <c r="H195" s="158" t="s">
        <v>217</v>
      </c>
      <c r="I195" s="215" t="s">
        <v>218</v>
      </c>
      <c r="J195" s="136">
        <v>5200000</v>
      </c>
      <c r="K195" s="220"/>
      <c r="L195" s="221"/>
      <c r="M195" s="222"/>
      <c r="N195" s="103"/>
      <c r="O195" s="220"/>
      <c r="P195" s="220"/>
      <c r="Q195" s="197"/>
      <c r="R195" s="220"/>
      <c r="S195" s="220"/>
      <c r="T195" s="220"/>
      <c r="U195" s="220"/>
    </row>
    <row r="196" spans="1:21" x14ac:dyDescent="0.3">
      <c r="A196" s="61"/>
      <c r="B196" s="61"/>
      <c r="C196" s="61"/>
      <c r="D196" s="120"/>
      <c r="E196" s="120"/>
      <c r="F196" s="120"/>
      <c r="G196" s="214"/>
      <c r="H196" s="158" t="s">
        <v>219</v>
      </c>
      <c r="I196" s="215" t="s">
        <v>218</v>
      </c>
      <c r="J196" s="136">
        <v>5000000</v>
      </c>
      <c r="K196" s="193"/>
      <c r="L196" s="213"/>
      <c r="M196" s="194"/>
      <c r="N196" s="226"/>
      <c r="O196" s="193"/>
      <c r="P196" s="193"/>
      <c r="Q196" s="198"/>
      <c r="R196" s="193"/>
      <c r="S196" s="193"/>
      <c r="T196" s="193"/>
      <c r="U196" s="193"/>
    </row>
    <row r="197" spans="1:21" x14ac:dyDescent="0.3">
      <c r="A197" s="61"/>
      <c r="B197" s="61"/>
      <c r="C197" s="60" t="s">
        <v>317</v>
      </c>
      <c r="D197" s="111">
        <v>1500000</v>
      </c>
      <c r="E197" s="111">
        <v>1000000</v>
      </c>
      <c r="F197" s="111">
        <v>1000000</v>
      </c>
      <c r="G197" s="97">
        <f>F197-E197</f>
        <v>0</v>
      </c>
      <c r="H197" s="211"/>
      <c r="I197" s="211"/>
      <c r="J197" s="212">
        <f>SUM(J198:J199)</f>
        <v>1000000</v>
      </c>
      <c r="K197" s="193">
        <v>1000000</v>
      </c>
      <c r="L197" s="213"/>
      <c r="M197" s="194"/>
      <c r="N197" s="112"/>
      <c r="O197" s="193"/>
      <c r="P197" s="193"/>
      <c r="Q197" s="101">
        <f>P197+O197+N197+K197</f>
        <v>1000000</v>
      </c>
      <c r="R197" s="193"/>
      <c r="S197" s="193"/>
      <c r="T197" s="193"/>
      <c r="U197" s="193"/>
    </row>
    <row r="198" spans="1:21" x14ac:dyDescent="0.3">
      <c r="A198" s="61"/>
      <c r="B198" s="61"/>
      <c r="C198" s="61"/>
      <c r="D198" s="120"/>
      <c r="E198" s="120"/>
      <c r="F198" s="120"/>
      <c r="G198" s="214"/>
      <c r="H198" s="158" t="s">
        <v>220</v>
      </c>
      <c r="I198" s="132"/>
      <c r="J198" s="136">
        <v>500000</v>
      </c>
      <c r="K198" s="217"/>
      <c r="L198" s="218"/>
      <c r="M198" s="219"/>
      <c r="N198" s="195"/>
      <c r="O198" s="217"/>
      <c r="P198" s="217"/>
      <c r="Q198" s="196"/>
      <c r="R198" s="217"/>
      <c r="S198" s="217"/>
      <c r="T198" s="217"/>
      <c r="U198" s="217"/>
    </row>
    <row r="199" spans="1:21" x14ac:dyDescent="0.3">
      <c r="A199" s="61"/>
      <c r="B199" s="61"/>
      <c r="C199" s="61"/>
      <c r="D199" s="120"/>
      <c r="E199" s="120"/>
      <c r="F199" s="120"/>
      <c r="G199" s="214"/>
      <c r="H199" s="158" t="s">
        <v>221</v>
      </c>
      <c r="I199" s="132"/>
      <c r="J199" s="136">
        <v>500000</v>
      </c>
      <c r="K199" s="220"/>
      <c r="L199" s="221"/>
      <c r="M199" s="222"/>
      <c r="N199" s="103"/>
      <c r="O199" s="220"/>
      <c r="P199" s="220"/>
      <c r="Q199" s="197"/>
      <c r="R199" s="220"/>
      <c r="S199" s="220"/>
      <c r="T199" s="220"/>
      <c r="U199" s="220"/>
    </row>
    <row r="200" spans="1:21" x14ac:dyDescent="0.3">
      <c r="A200" s="61"/>
      <c r="B200" s="61"/>
      <c r="C200" s="60" t="s">
        <v>318</v>
      </c>
      <c r="D200" s="111">
        <v>15000000</v>
      </c>
      <c r="E200" s="111">
        <v>1000000</v>
      </c>
      <c r="F200" s="111">
        <v>1000000</v>
      </c>
      <c r="G200" s="97">
        <f>F200-E200</f>
        <v>0</v>
      </c>
      <c r="H200" s="211"/>
      <c r="I200" s="211"/>
      <c r="J200" s="212">
        <f>SUM(J201:J202)</f>
        <v>1000000</v>
      </c>
      <c r="K200" s="152">
        <v>640000</v>
      </c>
      <c r="L200" s="151"/>
      <c r="M200" s="205"/>
      <c r="N200" s="112"/>
      <c r="O200" s="152">
        <v>360000</v>
      </c>
      <c r="P200" s="152"/>
      <c r="Q200" s="101">
        <f>P200+O200+K200+N200</f>
        <v>1000000</v>
      </c>
      <c r="R200" s="193"/>
      <c r="S200" s="193"/>
      <c r="T200" s="193"/>
      <c r="U200" s="193"/>
    </row>
    <row r="201" spans="1:21" x14ac:dyDescent="0.3">
      <c r="A201" s="61"/>
      <c r="B201" s="61"/>
      <c r="C201" s="61"/>
      <c r="D201" s="120"/>
      <c r="E201" s="120"/>
      <c r="F201" s="120"/>
      <c r="G201" s="109"/>
      <c r="H201" s="215" t="s">
        <v>225</v>
      </c>
      <c r="I201" s="215"/>
      <c r="J201" s="216">
        <v>500000</v>
      </c>
      <c r="K201" s="220"/>
      <c r="L201" s="221"/>
      <c r="M201" s="222"/>
      <c r="N201" s="103"/>
      <c r="O201" s="220"/>
      <c r="P201" s="220"/>
      <c r="Q201" s="197"/>
      <c r="R201" s="220"/>
      <c r="S201" s="220"/>
      <c r="T201" s="220"/>
      <c r="U201" s="220"/>
    </row>
    <row r="202" spans="1:21" x14ac:dyDescent="0.3">
      <c r="A202" s="61"/>
      <c r="B202" s="61"/>
      <c r="C202" s="61"/>
      <c r="D202" s="214"/>
      <c r="E202" s="120"/>
      <c r="F202" s="120"/>
      <c r="G202" s="109"/>
      <c r="H202" s="228" t="s">
        <v>227</v>
      </c>
      <c r="I202" s="228"/>
      <c r="J202" s="225">
        <v>500000</v>
      </c>
      <c r="K202" s="220"/>
      <c r="L202" s="221"/>
      <c r="M202" s="222"/>
      <c r="N202" s="103"/>
      <c r="O202" s="220"/>
      <c r="P202" s="220"/>
      <c r="Q202" s="197"/>
      <c r="R202" s="220"/>
      <c r="S202" s="220"/>
      <c r="T202" s="220"/>
      <c r="U202" s="220"/>
    </row>
    <row r="203" spans="1:21" x14ac:dyDescent="0.3">
      <c r="A203" s="61"/>
      <c r="B203" s="61"/>
      <c r="C203" s="60" t="s">
        <v>271</v>
      </c>
      <c r="D203" s="148">
        <v>0</v>
      </c>
      <c r="E203" s="111">
        <v>33221195</v>
      </c>
      <c r="F203" s="111">
        <v>33221195</v>
      </c>
      <c r="G203" s="97">
        <f>F203-E203</f>
        <v>0</v>
      </c>
      <c r="H203" s="265"/>
      <c r="I203" s="266"/>
      <c r="J203" s="267">
        <f>SUM(J204:J220)</f>
        <v>33221195</v>
      </c>
      <c r="K203" s="152">
        <v>25000000</v>
      </c>
      <c r="L203" s="151"/>
      <c r="M203" s="205"/>
      <c r="N203" s="112"/>
      <c r="O203" s="152">
        <v>4361195</v>
      </c>
      <c r="P203" s="152">
        <v>3860000</v>
      </c>
      <c r="Q203" s="101">
        <f>+P203+O203+N203+K203</f>
        <v>33221195</v>
      </c>
      <c r="R203" s="193"/>
      <c r="S203" s="193"/>
      <c r="T203" s="193">
        <v>3860000</v>
      </c>
      <c r="U203" s="193"/>
    </row>
    <row r="204" spans="1:21" x14ac:dyDescent="0.3">
      <c r="A204" s="61"/>
      <c r="B204" s="61"/>
      <c r="C204" s="61"/>
      <c r="D204" s="214"/>
      <c r="E204" s="120"/>
      <c r="F204" s="120"/>
      <c r="G204" s="109"/>
      <c r="H204" s="215" t="s">
        <v>272</v>
      </c>
      <c r="I204" s="215" t="s">
        <v>273</v>
      </c>
      <c r="J204" s="216">
        <v>1500000</v>
      </c>
      <c r="K204" s="217"/>
      <c r="L204" s="218"/>
      <c r="M204" s="219"/>
      <c r="N204" s="195"/>
      <c r="O204" s="217"/>
      <c r="P204" s="217"/>
      <c r="Q204" s="101"/>
      <c r="R204" s="193"/>
      <c r="S204" s="193"/>
      <c r="T204" s="193"/>
      <c r="U204" s="193"/>
    </row>
    <row r="205" spans="1:21" x14ac:dyDescent="0.3">
      <c r="A205" s="61"/>
      <c r="B205" s="61"/>
      <c r="C205" s="61"/>
      <c r="D205" s="214"/>
      <c r="E205" s="120"/>
      <c r="F205" s="120"/>
      <c r="G205" s="109"/>
      <c r="H205" s="132" t="s">
        <v>203</v>
      </c>
      <c r="I205" s="132"/>
      <c r="J205" s="268">
        <v>500000</v>
      </c>
      <c r="K205" s="220"/>
      <c r="L205" s="221"/>
      <c r="M205" s="222"/>
      <c r="N205" s="103"/>
      <c r="O205" s="220"/>
      <c r="P205" s="220"/>
      <c r="Q205" s="101"/>
      <c r="R205" s="193"/>
      <c r="S205" s="193"/>
      <c r="T205" s="193"/>
      <c r="U205" s="193"/>
    </row>
    <row r="206" spans="1:21" x14ac:dyDescent="0.3">
      <c r="A206" s="61"/>
      <c r="B206" s="61"/>
      <c r="C206" s="61"/>
      <c r="D206" s="214"/>
      <c r="E206" s="120"/>
      <c r="F206" s="120"/>
      <c r="G206" s="109"/>
      <c r="H206" s="211" t="s">
        <v>204</v>
      </c>
      <c r="I206" s="211" t="s">
        <v>205</v>
      </c>
      <c r="J206" s="223">
        <v>3000000</v>
      </c>
      <c r="K206" s="220"/>
      <c r="L206" s="221"/>
      <c r="M206" s="222"/>
      <c r="N206" s="103"/>
      <c r="O206" s="220"/>
      <c r="P206" s="220"/>
      <c r="Q206" s="101"/>
      <c r="R206" s="193"/>
      <c r="S206" s="193"/>
      <c r="T206" s="193"/>
      <c r="U206" s="193"/>
    </row>
    <row r="207" spans="1:21" x14ac:dyDescent="0.3">
      <c r="A207" s="61"/>
      <c r="B207" s="61"/>
      <c r="C207" s="61"/>
      <c r="D207" s="214"/>
      <c r="E207" s="120"/>
      <c r="F207" s="214"/>
      <c r="G207" s="109"/>
      <c r="H207" s="211" t="s">
        <v>206</v>
      </c>
      <c r="I207" s="215" t="s">
        <v>274</v>
      </c>
      <c r="J207" s="223">
        <v>2000000</v>
      </c>
      <c r="K207" s="220"/>
      <c r="L207" s="221"/>
      <c r="M207" s="222"/>
      <c r="N207" s="103"/>
      <c r="O207" s="220"/>
      <c r="P207" s="220"/>
      <c r="Q207" s="101"/>
      <c r="R207" s="193"/>
      <c r="S207" s="193"/>
      <c r="T207" s="193"/>
      <c r="U207" s="193"/>
    </row>
    <row r="208" spans="1:21" x14ac:dyDescent="0.3">
      <c r="A208" s="61"/>
      <c r="B208" s="61"/>
      <c r="C208" s="61"/>
      <c r="D208" s="214"/>
      <c r="E208" s="120"/>
      <c r="F208" s="214"/>
      <c r="G208" s="109"/>
      <c r="H208" s="211" t="s">
        <v>207</v>
      </c>
      <c r="I208" s="215"/>
      <c r="J208" s="223">
        <v>7500000</v>
      </c>
      <c r="K208" s="220"/>
      <c r="L208" s="221"/>
      <c r="M208" s="222"/>
      <c r="N208" s="103"/>
      <c r="O208" s="220"/>
      <c r="P208" s="220"/>
      <c r="Q208" s="101"/>
      <c r="R208" s="193"/>
      <c r="S208" s="193"/>
      <c r="T208" s="193"/>
      <c r="U208" s="193"/>
    </row>
    <row r="209" spans="1:21" x14ac:dyDescent="0.3">
      <c r="A209" s="61"/>
      <c r="B209" s="61"/>
      <c r="C209" s="61"/>
      <c r="D209" s="214"/>
      <c r="E209" s="120"/>
      <c r="F209" s="214"/>
      <c r="G209" s="214"/>
      <c r="H209" s="224" t="s">
        <v>208</v>
      </c>
      <c r="I209" s="215" t="s">
        <v>275</v>
      </c>
      <c r="J209" s="225">
        <v>2221195</v>
      </c>
      <c r="K209" s="220"/>
      <c r="L209" s="221"/>
      <c r="M209" s="222"/>
      <c r="N209" s="103"/>
      <c r="O209" s="220"/>
      <c r="P209" s="220"/>
      <c r="Q209" s="197"/>
      <c r="R209" s="220"/>
      <c r="S209" s="220"/>
      <c r="T209" s="220"/>
      <c r="U209" s="220"/>
    </row>
    <row r="210" spans="1:21" x14ac:dyDescent="0.3">
      <c r="A210" s="61"/>
      <c r="B210" s="61"/>
      <c r="C210" s="61"/>
      <c r="D210" s="214"/>
      <c r="E210" s="120"/>
      <c r="F210" s="214"/>
      <c r="G210" s="109"/>
      <c r="H210" s="215" t="s">
        <v>211</v>
      </c>
      <c r="I210" s="315"/>
      <c r="J210" s="225">
        <v>600000</v>
      </c>
      <c r="K210" s="220"/>
      <c r="L210" s="221"/>
      <c r="M210" s="222"/>
      <c r="N210" s="103"/>
      <c r="O210" s="220"/>
      <c r="P210" s="220"/>
      <c r="Q210" s="101"/>
      <c r="R210" s="193"/>
      <c r="S210" s="193"/>
      <c r="T210" s="193"/>
      <c r="U210" s="193"/>
    </row>
    <row r="211" spans="1:21" x14ac:dyDescent="0.3">
      <c r="A211" s="61"/>
      <c r="B211" s="61"/>
      <c r="C211" s="61"/>
      <c r="D211" s="214"/>
      <c r="E211" s="120"/>
      <c r="F211" s="214"/>
      <c r="G211" s="109"/>
      <c r="H211" s="215" t="s">
        <v>212</v>
      </c>
      <c r="I211" s="215"/>
      <c r="J211" s="225">
        <v>600000</v>
      </c>
      <c r="K211" s="220"/>
      <c r="L211" s="221"/>
      <c r="M211" s="222"/>
      <c r="N211" s="103"/>
      <c r="O211" s="220"/>
      <c r="P211" s="220"/>
      <c r="Q211" s="101"/>
      <c r="R211" s="193"/>
      <c r="S211" s="193"/>
      <c r="T211" s="193"/>
      <c r="U211" s="193"/>
    </row>
    <row r="212" spans="1:21" x14ac:dyDescent="0.3">
      <c r="A212" s="61"/>
      <c r="B212" s="61"/>
      <c r="C212" s="61"/>
      <c r="D212" s="214"/>
      <c r="E212" s="120"/>
      <c r="F212" s="214"/>
      <c r="G212" s="109"/>
      <c r="H212" s="215" t="s">
        <v>213</v>
      </c>
      <c r="I212" s="215"/>
      <c r="J212" s="225">
        <v>600000</v>
      </c>
      <c r="K212" s="220"/>
      <c r="L212" s="221"/>
      <c r="M212" s="222"/>
      <c r="N212" s="103"/>
      <c r="O212" s="220"/>
      <c r="P212" s="220"/>
      <c r="Q212" s="101"/>
      <c r="R212" s="193"/>
      <c r="S212" s="193"/>
      <c r="T212" s="193"/>
      <c r="U212" s="193"/>
    </row>
    <row r="213" spans="1:21" x14ac:dyDescent="0.3">
      <c r="A213" s="61"/>
      <c r="B213" s="61"/>
      <c r="C213" s="61"/>
      <c r="D213" s="214"/>
      <c r="E213" s="120"/>
      <c r="F213" s="214"/>
      <c r="G213" s="109"/>
      <c r="H213" s="158" t="s">
        <v>222</v>
      </c>
      <c r="I213" s="132"/>
      <c r="J213" s="136">
        <v>300000</v>
      </c>
      <c r="K213" s="220"/>
      <c r="L213" s="221"/>
      <c r="M213" s="222"/>
      <c r="N213" s="103"/>
      <c r="O213" s="220"/>
      <c r="P213" s="220"/>
      <c r="Q213" s="101"/>
      <c r="R213" s="193"/>
      <c r="S213" s="193"/>
      <c r="T213" s="193"/>
      <c r="U213" s="193"/>
    </row>
    <row r="214" spans="1:21" x14ac:dyDescent="0.3">
      <c r="A214" s="61"/>
      <c r="B214" s="61"/>
      <c r="C214" s="61"/>
      <c r="D214" s="214"/>
      <c r="E214" s="120"/>
      <c r="F214" s="214"/>
      <c r="G214" s="109"/>
      <c r="H214" s="215" t="s">
        <v>223</v>
      </c>
      <c r="I214" s="215"/>
      <c r="J214" s="216">
        <v>2000000</v>
      </c>
      <c r="K214" s="220"/>
      <c r="L214" s="221"/>
      <c r="M214" s="222"/>
      <c r="N214" s="103"/>
      <c r="O214" s="220"/>
      <c r="P214" s="220"/>
      <c r="Q214" s="101"/>
      <c r="R214" s="193"/>
      <c r="S214" s="193"/>
      <c r="T214" s="193"/>
      <c r="U214" s="193"/>
    </row>
    <row r="215" spans="1:21" x14ac:dyDescent="0.3">
      <c r="A215" s="61"/>
      <c r="B215" s="61"/>
      <c r="C215" s="61"/>
      <c r="D215" s="214"/>
      <c r="E215" s="120"/>
      <c r="F215" s="214"/>
      <c r="G215" s="109"/>
      <c r="H215" s="65" t="s">
        <v>224</v>
      </c>
      <c r="I215" s="65"/>
      <c r="J215" s="206">
        <v>3000000</v>
      </c>
      <c r="K215" s="220"/>
      <c r="L215" s="221"/>
      <c r="M215" s="222"/>
      <c r="N215" s="103"/>
      <c r="O215" s="220"/>
      <c r="P215" s="220"/>
      <c r="Q215" s="101"/>
      <c r="R215" s="193"/>
      <c r="S215" s="193"/>
      <c r="T215" s="193"/>
      <c r="U215" s="193"/>
    </row>
    <row r="216" spans="1:21" x14ac:dyDescent="0.3">
      <c r="A216" s="61"/>
      <c r="B216" s="61"/>
      <c r="C216" s="61"/>
      <c r="D216" s="214"/>
      <c r="E216" s="120"/>
      <c r="F216" s="214"/>
      <c r="G216" s="109"/>
      <c r="H216" s="215" t="s">
        <v>226</v>
      </c>
      <c r="I216" s="215"/>
      <c r="J216" s="225">
        <v>3000000</v>
      </c>
      <c r="K216" s="220"/>
      <c r="L216" s="221"/>
      <c r="M216" s="222"/>
      <c r="N216" s="103"/>
      <c r="O216" s="220"/>
      <c r="P216" s="220"/>
      <c r="Q216" s="101"/>
      <c r="R216" s="193"/>
      <c r="S216" s="193"/>
      <c r="T216" s="193"/>
      <c r="U216" s="193"/>
    </row>
    <row r="217" spans="1:21" x14ac:dyDescent="0.3">
      <c r="A217" s="61"/>
      <c r="B217" s="61"/>
      <c r="C217" s="61"/>
      <c r="D217" s="214"/>
      <c r="E217" s="120"/>
      <c r="F217" s="214"/>
      <c r="G217" s="109"/>
      <c r="H217" s="228" t="s">
        <v>228</v>
      </c>
      <c r="I217" s="228"/>
      <c r="J217" s="225">
        <v>3000000</v>
      </c>
      <c r="K217" s="220"/>
      <c r="L217" s="221"/>
      <c r="M217" s="222"/>
      <c r="N217" s="103"/>
      <c r="O217" s="220"/>
      <c r="P217" s="220"/>
      <c r="Q217" s="101"/>
      <c r="R217" s="193"/>
      <c r="S217" s="193"/>
      <c r="T217" s="193"/>
      <c r="U217" s="193"/>
    </row>
    <row r="218" spans="1:21" x14ac:dyDescent="0.3">
      <c r="A218" s="61"/>
      <c r="B218" s="61"/>
      <c r="C218" s="61"/>
      <c r="D218" s="214"/>
      <c r="E218" s="120"/>
      <c r="F218" s="214"/>
      <c r="G218" s="109"/>
      <c r="H218" s="158" t="s">
        <v>229</v>
      </c>
      <c r="I218" s="229"/>
      <c r="J218" s="100">
        <v>2000000</v>
      </c>
      <c r="K218" s="220"/>
      <c r="L218" s="221"/>
      <c r="M218" s="222"/>
      <c r="N218" s="103"/>
      <c r="O218" s="220"/>
      <c r="P218" s="220"/>
      <c r="Q218" s="101"/>
      <c r="R218" s="193"/>
      <c r="S218" s="193"/>
      <c r="T218" s="193"/>
      <c r="U218" s="193"/>
    </row>
    <row r="219" spans="1:21" x14ac:dyDescent="0.3">
      <c r="A219" s="61"/>
      <c r="B219" s="61"/>
      <c r="C219" s="61"/>
      <c r="D219" s="214"/>
      <c r="E219" s="120"/>
      <c r="F219" s="214"/>
      <c r="G219" s="109"/>
      <c r="H219" s="158" t="s">
        <v>230</v>
      </c>
      <c r="I219" s="229"/>
      <c r="J219" s="225">
        <v>700000</v>
      </c>
      <c r="K219" s="220"/>
      <c r="L219" s="221"/>
      <c r="M219" s="222"/>
      <c r="N219" s="103"/>
      <c r="O219" s="220"/>
      <c r="P219" s="220"/>
      <c r="Q219" s="101"/>
      <c r="R219" s="193"/>
      <c r="S219" s="193"/>
      <c r="T219" s="193"/>
      <c r="U219" s="193"/>
    </row>
    <row r="220" spans="1:21" x14ac:dyDescent="0.3">
      <c r="A220" s="61"/>
      <c r="B220" s="61"/>
      <c r="C220" s="61"/>
      <c r="D220" s="214"/>
      <c r="E220" s="120"/>
      <c r="F220" s="214"/>
      <c r="G220" s="109"/>
      <c r="H220" s="131" t="s">
        <v>231</v>
      </c>
      <c r="I220" s="549"/>
      <c r="J220" s="550">
        <v>700000</v>
      </c>
      <c r="K220" s="220"/>
      <c r="L220" s="221"/>
      <c r="M220" s="222"/>
      <c r="N220" s="103"/>
      <c r="O220" s="220"/>
      <c r="P220" s="220"/>
      <c r="Q220" s="101"/>
      <c r="R220" s="193"/>
      <c r="S220" s="193"/>
      <c r="T220" s="193"/>
      <c r="U220" s="193"/>
    </row>
    <row r="221" spans="1:21" x14ac:dyDescent="0.3">
      <c r="A221" s="61"/>
      <c r="B221" s="61"/>
      <c r="C221" s="551" t="s">
        <v>409</v>
      </c>
      <c r="D221" s="552"/>
      <c r="E221" s="553"/>
      <c r="F221" s="552">
        <v>6224000</v>
      </c>
      <c r="G221" s="554">
        <f>F221-E221</f>
        <v>6224000</v>
      </c>
      <c r="H221" s="555" t="s">
        <v>410</v>
      </c>
      <c r="I221" s="556"/>
      <c r="J221" s="557">
        <v>6224000</v>
      </c>
      <c r="K221" s="558"/>
      <c r="L221" s="151"/>
      <c r="M221" s="205"/>
      <c r="N221" s="112"/>
      <c r="O221" s="152">
        <v>6224000</v>
      </c>
      <c r="P221" s="152"/>
      <c r="Q221" s="101"/>
      <c r="R221" s="193"/>
      <c r="S221" s="193"/>
      <c r="T221" s="193"/>
      <c r="U221" s="193"/>
    </row>
    <row r="222" spans="1:21" x14ac:dyDescent="0.3">
      <c r="A222" s="61"/>
      <c r="B222" s="90"/>
      <c r="C222" s="60" t="s">
        <v>232</v>
      </c>
      <c r="D222" s="111">
        <v>4000000</v>
      </c>
      <c r="E222" s="111">
        <v>4000000</v>
      </c>
      <c r="F222" s="111">
        <v>4000000</v>
      </c>
      <c r="G222" s="97">
        <f>F222-E222</f>
        <v>0</v>
      </c>
      <c r="H222" s="115" t="s">
        <v>233</v>
      </c>
      <c r="I222" s="98"/>
      <c r="J222" s="99">
        <v>4000000</v>
      </c>
      <c r="K222" s="118"/>
      <c r="L222" s="155"/>
      <c r="M222" s="155"/>
      <c r="N222" s="112">
        <f>L222+M222</f>
        <v>0</v>
      </c>
      <c r="O222" s="118">
        <v>3000000</v>
      </c>
      <c r="P222" s="118">
        <v>1000000</v>
      </c>
      <c r="Q222" s="101">
        <f>K222+N222+O222+P222</f>
        <v>4000000</v>
      </c>
      <c r="R222" s="118"/>
      <c r="S222" s="118"/>
      <c r="T222" s="118">
        <v>1000000</v>
      </c>
      <c r="U222" s="118"/>
    </row>
    <row r="223" spans="1:21" x14ac:dyDescent="0.3">
      <c r="A223" s="61"/>
      <c r="B223" s="90"/>
      <c r="C223" s="546" t="s">
        <v>234</v>
      </c>
      <c r="D223" s="111"/>
      <c r="E223" s="230"/>
      <c r="F223" s="111"/>
      <c r="G223" s="97">
        <f>E223-D223</f>
        <v>0</v>
      </c>
      <c r="H223" s="158" t="s">
        <v>234</v>
      </c>
      <c r="I223" s="98"/>
      <c r="J223" s="99"/>
      <c r="K223" s="118"/>
      <c r="L223" s="155">
        <v>0</v>
      </c>
      <c r="M223" s="155"/>
      <c r="N223" s="112">
        <f>L223+M223</f>
        <v>0</v>
      </c>
      <c r="O223" s="118"/>
      <c r="P223" s="118"/>
      <c r="Q223" s="101">
        <f>K223+N223+O223+P223</f>
        <v>0</v>
      </c>
      <c r="R223" s="118">
        <v>0</v>
      </c>
      <c r="S223" s="118"/>
      <c r="T223" s="118"/>
      <c r="U223" s="118"/>
    </row>
    <row r="224" spans="1:21" x14ac:dyDescent="0.3">
      <c r="A224" s="61"/>
      <c r="B224" s="61"/>
      <c r="C224" s="91" t="s">
        <v>235</v>
      </c>
      <c r="D224" s="111">
        <v>60000</v>
      </c>
      <c r="E224" s="376">
        <v>0</v>
      </c>
      <c r="F224" s="376">
        <v>0</v>
      </c>
      <c r="G224" s="345">
        <f>F224-E224</f>
        <v>0</v>
      </c>
      <c r="H224" s="115"/>
      <c r="I224" s="98"/>
      <c r="J224" s="99">
        <v>0</v>
      </c>
      <c r="K224" s="118"/>
      <c r="L224" s="155"/>
      <c r="M224" s="155"/>
      <c r="N224" s="112">
        <f>L224+M224</f>
        <v>0</v>
      </c>
      <c r="O224" s="118"/>
      <c r="P224" s="118"/>
      <c r="Q224" s="101"/>
      <c r="R224" s="118"/>
      <c r="S224" s="118"/>
      <c r="T224" s="118">
        <v>0</v>
      </c>
      <c r="U224" s="118"/>
    </row>
    <row r="225" spans="1:21" x14ac:dyDescent="0.3">
      <c r="A225" s="61"/>
      <c r="B225" s="60" t="s">
        <v>238</v>
      </c>
      <c r="C225" s="91"/>
      <c r="D225" s="148">
        <f>SUM(D226:D233)</f>
        <v>641441600</v>
      </c>
      <c r="E225" s="148">
        <f>SUM(E226:E233)</f>
        <v>620273235</v>
      </c>
      <c r="F225" s="148">
        <f>SUM(F226:F233)</f>
        <v>648615239</v>
      </c>
      <c r="G225" s="148">
        <f>SUM(G226:G233)</f>
        <v>28342004</v>
      </c>
      <c r="H225" s="133"/>
      <c r="I225" s="153"/>
      <c r="J225" s="149">
        <f>SUM(J226:J233)</f>
        <v>648615239</v>
      </c>
      <c r="K225" s="152">
        <f t="shared" si="1046"/>
        <v>647992869</v>
      </c>
      <c r="L225" s="205">
        <f t="shared" si="1046"/>
        <v>0</v>
      </c>
      <c r="M225" s="205">
        <f t="shared" si="1046"/>
        <v>0</v>
      </c>
      <c r="N225" s="152">
        <f t="shared" si="1046"/>
        <v>0</v>
      </c>
      <c r="O225" s="152">
        <f>SUM(O226:O233)</f>
        <v>0</v>
      </c>
      <c r="P225" s="152">
        <f t="shared" si="1046"/>
        <v>622370</v>
      </c>
      <c r="Q225" s="205">
        <f t="shared" si="1046"/>
        <v>648615239</v>
      </c>
      <c r="R225" s="152">
        <f t="shared" si="1046"/>
        <v>0</v>
      </c>
      <c r="S225" s="152">
        <f t="shared" si="1046"/>
        <v>54809</v>
      </c>
      <c r="T225" s="152">
        <f t="shared" si="1046"/>
        <v>0</v>
      </c>
      <c r="U225" s="152">
        <f t="shared" si="1046"/>
        <v>567561</v>
      </c>
    </row>
    <row r="226" spans="1:21" x14ac:dyDescent="0.3">
      <c r="A226" s="61"/>
      <c r="B226" s="61"/>
      <c r="C226" s="547" t="s">
        <v>353</v>
      </c>
      <c r="D226" s="125">
        <v>122713000</v>
      </c>
      <c r="E226" s="125">
        <v>96015374</v>
      </c>
      <c r="F226" s="125">
        <v>96015374</v>
      </c>
      <c r="G226" s="97">
        <f>F226-E226</f>
        <v>0</v>
      </c>
      <c r="H226" s="172" t="s">
        <v>353</v>
      </c>
      <c r="I226" s="65"/>
      <c r="J226" s="136">
        <v>96015374</v>
      </c>
      <c r="K226" s="136">
        <v>96000000</v>
      </c>
      <c r="L226" s="161"/>
      <c r="M226" s="161"/>
      <c r="N226" s="112"/>
      <c r="O226" s="124"/>
      <c r="P226" s="118">
        <v>15374</v>
      </c>
      <c r="Q226" s="101">
        <f t="shared" ref="Q226:Q233" si="1056">K226+N226+O226+P226</f>
        <v>96015374</v>
      </c>
      <c r="R226" s="112"/>
      <c r="S226" s="124">
        <v>15374</v>
      </c>
      <c r="T226" s="124"/>
      <c r="U226" s="118"/>
    </row>
    <row r="227" spans="1:21" x14ac:dyDescent="0.3">
      <c r="A227" s="61"/>
      <c r="B227" s="61"/>
      <c r="C227" s="547" t="s">
        <v>352</v>
      </c>
      <c r="D227" s="125"/>
      <c r="E227" s="125">
        <v>26713000</v>
      </c>
      <c r="F227" s="125">
        <v>26713000</v>
      </c>
      <c r="G227" s="97">
        <f t="shared" ref="G227:G228" si="1057">F227-E227</f>
        <v>0</v>
      </c>
      <c r="H227" s="172" t="s">
        <v>352</v>
      </c>
      <c r="I227" s="65"/>
      <c r="J227" s="136">
        <v>26713000</v>
      </c>
      <c r="K227" s="136">
        <v>26713000</v>
      </c>
      <c r="L227" s="161"/>
      <c r="M227" s="161"/>
      <c r="N227" s="112"/>
      <c r="O227" s="118"/>
      <c r="P227" s="118"/>
      <c r="Q227" s="101">
        <f t="shared" si="1056"/>
        <v>26713000</v>
      </c>
      <c r="R227" s="112"/>
      <c r="S227" s="124"/>
      <c r="T227" s="124"/>
      <c r="U227" s="118"/>
    </row>
    <row r="228" spans="1:21" x14ac:dyDescent="0.3">
      <c r="A228" s="61"/>
      <c r="B228" s="61"/>
      <c r="C228" s="547" t="s">
        <v>239</v>
      </c>
      <c r="D228" s="125">
        <v>395725000</v>
      </c>
      <c r="E228" s="125">
        <v>397217174</v>
      </c>
      <c r="F228" s="125">
        <v>397217174</v>
      </c>
      <c r="G228" s="97">
        <f t="shared" si="1057"/>
        <v>0</v>
      </c>
      <c r="H228" s="172" t="s">
        <v>32</v>
      </c>
      <c r="I228" s="65"/>
      <c r="J228" s="136">
        <v>397217174</v>
      </c>
      <c r="K228" s="136">
        <v>397187725</v>
      </c>
      <c r="L228" s="161"/>
      <c r="M228" s="161"/>
      <c r="N228" s="112"/>
      <c r="O228" s="112"/>
      <c r="P228" s="124">
        <v>29449</v>
      </c>
      <c r="Q228" s="101">
        <f t="shared" si="1056"/>
        <v>397217174</v>
      </c>
      <c r="R228" s="112"/>
      <c r="S228" s="124">
        <v>29449</v>
      </c>
      <c r="T228" s="124"/>
      <c r="U228" s="118"/>
    </row>
    <row r="229" spans="1:21" x14ac:dyDescent="0.3">
      <c r="A229" s="61"/>
      <c r="B229" s="61"/>
      <c r="C229" s="547" t="s">
        <v>240</v>
      </c>
      <c r="D229" s="498">
        <v>55293600</v>
      </c>
      <c r="E229" s="498">
        <v>29960841</v>
      </c>
      <c r="F229" s="498">
        <v>58302845</v>
      </c>
      <c r="G229" s="480">
        <f>F229-E229</f>
        <v>28342004</v>
      </c>
      <c r="H229" s="496" t="s">
        <v>34</v>
      </c>
      <c r="I229" s="477"/>
      <c r="J229" s="497">
        <v>58302845</v>
      </c>
      <c r="K229" s="497">
        <v>57735284</v>
      </c>
      <c r="L229" s="161"/>
      <c r="M229" s="161"/>
      <c r="N229" s="112"/>
      <c r="O229" s="118"/>
      <c r="P229" s="118">
        <v>567561</v>
      </c>
      <c r="Q229" s="101">
        <f>K229+N229+O229+P229</f>
        <v>58302845</v>
      </c>
      <c r="R229" s="112"/>
      <c r="S229" s="124"/>
      <c r="T229" s="124"/>
      <c r="U229" s="118">
        <v>567561</v>
      </c>
    </row>
    <row r="230" spans="1:21" x14ac:dyDescent="0.3">
      <c r="A230" s="61"/>
      <c r="B230" s="61"/>
      <c r="C230" s="326" t="s">
        <v>354</v>
      </c>
      <c r="D230" s="125">
        <v>30960000</v>
      </c>
      <c r="E230" s="111">
        <v>33554132</v>
      </c>
      <c r="F230" s="125">
        <v>33554132</v>
      </c>
      <c r="G230" s="97">
        <f>F230-E230</f>
        <v>0</v>
      </c>
      <c r="H230" s="460" t="s">
        <v>35</v>
      </c>
      <c r="I230" s="215"/>
      <c r="J230" s="225">
        <v>33554132</v>
      </c>
      <c r="K230" s="225">
        <v>33549394</v>
      </c>
      <c r="L230" s="161"/>
      <c r="M230" s="161"/>
      <c r="N230" s="112"/>
      <c r="O230" s="124"/>
      <c r="P230" s="118">
        <v>4738</v>
      </c>
      <c r="Q230" s="101">
        <f>K230+N230+O230+P230</f>
        <v>33554132</v>
      </c>
      <c r="R230" s="112"/>
      <c r="S230" s="124">
        <v>4738</v>
      </c>
      <c r="T230" s="124"/>
      <c r="U230" s="118"/>
    </row>
    <row r="231" spans="1:21" x14ac:dyDescent="0.3">
      <c r="A231" s="61"/>
      <c r="B231" s="61"/>
      <c r="C231" s="60" t="s">
        <v>38</v>
      </c>
      <c r="D231" s="125">
        <v>36750000</v>
      </c>
      <c r="E231" s="111">
        <v>36812714</v>
      </c>
      <c r="F231" s="125">
        <v>36812714</v>
      </c>
      <c r="G231" s="97">
        <f>F231-E231</f>
        <v>0</v>
      </c>
      <c r="H231" s="115" t="s">
        <v>38</v>
      </c>
      <c r="I231" s="65"/>
      <c r="J231" s="136">
        <v>36812714</v>
      </c>
      <c r="K231" s="136">
        <v>36807466</v>
      </c>
      <c r="L231" s="161"/>
      <c r="M231" s="161"/>
      <c r="N231" s="112"/>
      <c r="O231" s="124"/>
      <c r="P231" s="118">
        <v>5248</v>
      </c>
      <c r="Q231" s="101">
        <f t="shared" si="1056"/>
        <v>36812714</v>
      </c>
      <c r="R231" s="112"/>
      <c r="S231" s="124">
        <v>5248</v>
      </c>
      <c r="T231" s="124"/>
      <c r="U231" s="118"/>
    </row>
    <row r="232" spans="1:21" ht="31.5" x14ac:dyDescent="0.3">
      <c r="A232" s="61"/>
      <c r="B232" s="61"/>
      <c r="C232" s="232" t="s">
        <v>241</v>
      </c>
      <c r="D232" s="125"/>
      <c r="E232" s="111"/>
      <c r="F232" s="125"/>
      <c r="G232" s="97">
        <f t="shared" ref="G232:G233" si="1058">E232-D232</f>
        <v>0</v>
      </c>
      <c r="H232" s="172"/>
      <c r="I232" s="65"/>
      <c r="J232" s="136"/>
      <c r="K232" s="124"/>
      <c r="L232" s="161"/>
      <c r="M232" s="161"/>
      <c r="N232" s="112">
        <f t="shared" ref="N232:N233" si="1059">L232+M232</f>
        <v>0</v>
      </c>
      <c r="O232" s="124"/>
      <c r="P232" s="118">
        <v>0</v>
      </c>
      <c r="Q232" s="101">
        <f t="shared" si="1056"/>
        <v>0</v>
      </c>
      <c r="R232" s="112"/>
      <c r="S232" s="124"/>
      <c r="T232" s="124"/>
      <c r="U232" s="118"/>
    </row>
    <row r="233" spans="1:21" x14ac:dyDescent="0.3">
      <c r="A233" s="61"/>
      <c r="B233" s="61"/>
      <c r="C233" s="91" t="s">
        <v>242</v>
      </c>
      <c r="D233" s="233"/>
      <c r="E233" s="111"/>
      <c r="F233" s="233"/>
      <c r="G233" s="97">
        <f t="shared" si="1058"/>
        <v>0</v>
      </c>
      <c r="H233" s="115"/>
      <c r="I233" s="65"/>
      <c r="J233" s="136"/>
      <c r="K233" s="195"/>
      <c r="L233" s="104">
        <v>0</v>
      </c>
      <c r="M233" s="104"/>
      <c r="N233" s="112">
        <f t="shared" si="1059"/>
        <v>0</v>
      </c>
      <c r="O233" s="195"/>
      <c r="P233" s="164">
        <v>0</v>
      </c>
      <c r="Q233" s="101">
        <f t="shared" si="1056"/>
        <v>0</v>
      </c>
      <c r="R233" s="195">
        <v>0</v>
      </c>
      <c r="S233" s="195"/>
      <c r="T233" s="195"/>
      <c r="U233" s="164">
        <v>0</v>
      </c>
    </row>
    <row r="234" spans="1:21" x14ac:dyDescent="0.3">
      <c r="A234" s="201" t="s">
        <v>243</v>
      </c>
      <c r="B234" s="201"/>
      <c r="C234" s="201"/>
      <c r="D234" s="204"/>
      <c r="E234" s="204"/>
      <c r="F234" s="204"/>
      <c r="G234" s="204"/>
      <c r="H234" s="234"/>
      <c r="I234" s="235"/>
      <c r="J234" s="236"/>
      <c r="K234" s="237"/>
      <c r="L234" s="155"/>
      <c r="M234" s="155"/>
      <c r="N234" s="237"/>
      <c r="O234" s="237"/>
      <c r="P234" s="204">
        <v>0</v>
      </c>
      <c r="Q234" s="101">
        <f t="shared" ref="Q234:Q242" si="1060">K234+N234+O234+P234</f>
        <v>0</v>
      </c>
      <c r="R234" s="237"/>
      <c r="S234" s="237"/>
      <c r="T234" s="237"/>
      <c r="U234" s="204">
        <v>0</v>
      </c>
    </row>
    <row r="235" spans="1:21" x14ac:dyDescent="0.3">
      <c r="A235" s="61"/>
      <c r="B235" s="60" t="s">
        <v>243</v>
      </c>
      <c r="C235" s="60" t="s">
        <v>243</v>
      </c>
      <c r="D235" s="152"/>
      <c r="E235" s="152"/>
      <c r="F235" s="152"/>
      <c r="G235" s="97">
        <f>F235-E235</f>
        <v>0</v>
      </c>
      <c r="H235" s="115"/>
      <c r="I235" s="98"/>
      <c r="J235" s="99"/>
      <c r="K235" s="124"/>
      <c r="L235" s="161"/>
      <c r="M235" s="161"/>
      <c r="N235" s="124"/>
      <c r="O235" s="124"/>
      <c r="P235" s="217"/>
      <c r="Q235" s="101">
        <f t="shared" si="1060"/>
        <v>0</v>
      </c>
      <c r="R235" s="124"/>
      <c r="S235" s="124"/>
      <c r="T235" s="124"/>
      <c r="U235" s="217"/>
    </row>
    <row r="236" spans="1:21" x14ac:dyDescent="0.3">
      <c r="A236" s="201" t="s">
        <v>244</v>
      </c>
      <c r="B236" s="201"/>
      <c r="C236" s="201"/>
      <c r="D236" s="204">
        <f>D237</f>
        <v>520000</v>
      </c>
      <c r="E236" s="204">
        <f>E237</f>
        <v>656300</v>
      </c>
      <c r="F236" s="204">
        <f>F237</f>
        <v>656300</v>
      </c>
      <c r="G236" s="204">
        <f>G237</f>
        <v>0</v>
      </c>
      <c r="H236" s="235"/>
      <c r="I236" s="235"/>
      <c r="J236" s="238">
        <f t="shared" ref="J236:O236" si="1061">J237</f>
        <v>656300</v>
      </c>
      <c r="K236" s="238">
        <f>K237</f>
        <v>141150</v>
      </c>
      <c r="L236" s="239">
        <f>L237</f>
        <v>0</v>
      </c>
      <c r="M236" s="239">
        <f t="shared" si="1061"/>
        <v>0</v>
      </c>
      <c r="N236" s="240">
        <f>L236+M236</f>
        <v>0</v>
      </c>
      <c r="O236" s="238">
        <f t="shared" si="1061"/>
        <v>0</v>
      </c>
      <c r="P236" s="204">
        <f>P237</f>
        <v>515150</v>
      </c>
      <c r="Q236" s="101">
        <f t="shared" si="1060"/>
        <v>656300</v>
      </c>
      <c r="R236" s="237">
        <v>0</v>
      </c>
      <c r="S236" s="237">
        <f>S237</f>
        <v>515150</v>
      </c>
      <c r="T236" s="237"/>
      <c r="U236" s="204">
        <v>0</v>
      </c>
    </row>
    <row r="237" spans="1:21" x14ac:dyDescent="0.3">
      <c r="A237" s="61"/>
      <c r="B237" s="60" t="s">
        <v>244</v>
      </c>
      <c r="C237" s="60"/>
      <c r="D237" s="118">
        <f>SUM(D238:D239)</f>
        <v>520000</v>
      </c>
      <c r="E237" s="118">
        <f>E238+E239</f>
        <v>656300</v>
      </c>
      <c r="F237" s="118">
        <f>SUM(F238:F239)</f>
        <v>656300</v>
      </c>
      <c r="G237" s="97">
        <f t="shared" ref="G237:G238" si="1062">F237-E237</f>
        <v>0</v>
      </c>
      <c r="H237" s="115"/>
      <c r="I237" s="98"/>
      <c r="J237" s="99">
        <f t="shared" ref="J237" si="1063">J238+J239</f>
        <v>656300</v>
      </c>
      <c r="K237" s="99">
        <f>K238+K239</f>
        <v>141150</v>
      </c>
      <c r="L237" s="99">
        <f t="shared" ref="L237:P237" si="1064">L238+L239</f>
        <v>0</v>
      </c>
      <c r="M237" s="99">
        <f t="shared" si="1064"/>
        <v>0</v>
      </c>
      <c r="N237" s="99">
        <f t="shared" si="1064"/>
        <v>0</v>
      </c>
      <c r="O237" s="99">
        <f t="shared" si="1064"/>
        <v>0</v>
      </c>
      <c r="P237" s="99">
        <f t="shared" si="1064"/>
        <v>515150</v>
      </c>
      <c r="Q237" s="101">
        <f t="shared" si="1060"/>
        <v>656300</v>
      </c>
      <c r="R237" s="118"/>
      <c r="S237" s="118">
        <v>515150</v>
      </c>
      <c r="T237" s="118"/>
      <c r="U237" s="152"/>
    </row>
    <row r="238" spans="1:21" x14ac:dyDescent="0.3">
      <c r="A238" s="61"/>
      <c r="B238" s="61"/>
      <c r="C238" s="61" t="s">
        <v>245</v>
      </c>
      <c r="D238" s="124">
        <v>500000</v>
      </c>
      <c r="E238" s="124">
        <v>500000</v>
      </c>
      <c r="F238" s="124">
        <v>500000</v>
      </c>
      <c r="G238" s="97">
        <f t="shared" si="1062"/>
        <v>0</v>
      </c>
      <c r="H238" s="241" t="s">
        <v>245</v>
      </c>
      <c r="I238" s="242"/>
      <c r="J238" s="243">
        <v>500000</v>
      </c>
      <c r="K238" s="118"/>
      <c r="L238" s="244"/>
      <c r="M238" s="130"/>
      <c r="N238" s="112">
        <f>L238+M238</f>
        <v>0</v>
      </c>
      <c r="O238" s="118"/>
      <c r="P238" s="152">
        <v>500000</v>
      </c>
      <c r="Q238" s="101">
        <f>K238+N238+O238+P238</f>
        <v>500000</v>
      </c>
      <c r="R238" s="118"/>
      <c r="S238" s="118">
        <v>500000</v>
      </c>
      <c r="T238" s="118"/>
      <c r="U238" s="152"/>
    </row>
    <row r="239" spans="1:21" x14ac:dyDescent="0.3">
      <c r="A239" s="61"/>
      <c r="B239" s="61"/>
      <c r="C239" s="545" t="s">
        <v>246</v>
      </c>
      <c r="D239" s="118">
        <v>20000</v>
      </c>
      <c r="E239" s="118">
        <v>156300</v>
      </c>
      <c r="F239" s="118">
        <v>156300</v>
      </c>
      <c r="G239" s="97">
        <f>F239-E239</f>
        <v>0</v>
      </c>
      <c r="H239" s="245" t="s">
        <v>246</v>
      </c>
      <c r="I239" s="246"/>
      <c r="J239" s="99">
        <f>J240</f>
        <v>156300</v>
      </c>
      <c r="K239" s="193">
        <v>141150</v>
      </c>
      <c r="L239" s="129">
        <f t="shared" ref="L239:O239" si="1065">L240</f>
        <v>0</v>
      </c>
      <c r="M239" s="129">
        <f t="shared" si="1065"/>
        <v>0</v>
      </c>
      <c r="N239" s="129">
        <f t="shared" si="1065"/>
        <v>0</v>
      </c>
      <c r="O239" s="129">
        <f t="shared" si="1065"/>
        <v>0</v>
      </c>
      <c r="P239" s="193">
        <v>15150</v>
      </c>
      <c r="Q239" s="101">
        <f t="shared" si="1060"/>
        <v>156300</v>
      </c>
      <c r="R239" s="129"/>
      <c r="S239" s="129">
        <v>15150</v>
      </c>
      <c r="T239" s="129"/>
      <c r="U239" s="193"/>
    </row>
    <row r="240" spans="1:21" x14ac:dyDescent="0.3">
      <c r="A240" s="61"/>
      <c r="B240" s="61"/>
      <c r="C240" s="545"/>
      <c r="D240" s="118"/>
      <c r="E240" s="118"/>
      <c r="F240" s="118"/>
      <c r="G240" s="97"/>
      <c r="H240" s="115" t="s">
        <v>247</v>
      </c>
      <c r="I240" s="98"/>
      <c r="J240" s="100">
        <v>156300</v>
      </c>
      <c r="K240" s="129"/>
      <c r="L240" s="244"/>
      <c r="M240" s="130"/>
      <c r="N240" s="112">
        <f>L240+M240</f>
        <v>0</v>
      </c>
      <c r="O240" s="129"/>
      <c r="P240" s="193"/>
      <c r="Q240" s="101">
        <f t="shared" si="1060"/>
        <v>0</v>
      </c>
      <c r="R240" s="129"/>
      <c r="S240" s="129"/>
      <c r="T240" s="129"/>
      <c r="U240" s="193"/>
    </row>
    <row r="241" spans="1:21" x14ac:dyDescent="0.3">
      <c r="A241" s="60" t="s">
        <v>248</v>
      </c>
      <c r="B241" s="60"/>
      <c r="C241" s="60"/>
      <c r="D241" s="152"/>
      <c r="E241" s="152"/>
      <c r="F241" s="152"/>
      <c r="G241" s="152"/>
      <c r="H241" s="115"/>
      <c r="I241" s="98"/>
      <c r="J241" s="99"/>
      <c r="K241" s="118"/>
      <c r="L241" s="154"/>
      <c r="M241" s="155"/>
      <c r="N241" s="118"/>
      <c r="O241" s="118"/>
      <c r="P241" s="152"/>
      <c r="Q241" s="101">
        <f t="shared" si="1060"/>
        <v>0</v>
      </c>
      <c r="R241" s="118"/>
      <c r="S241" s="118"/>
      <c r="T241" s="118"/>
      <c r="U241" s="152"/>
    </row>
    <row r="242" spans="1:21" x14ac:dyDescent="0.3">
      <c r="A242" s="545"/>
      <c r="B242" s="60" t="s">
        <v>249</v>
      </c>
      <c r="C242" s="60" t="s">
        <v>249</v>
      </c>
      <c r="D242" s="152"/>
      <c r="E242" s="152"/>
      <c r="F242" s="152"/>
      <c r="G242" s="97">
        <f>F242-E242</f>
        <v>0</v>
      </c>
      <c r="H242" s="115"/>
      <c r="I242" s="98"/>
      <c r="J242" s="100"/>
      <c r="K242" s="124"/>
      <c r="L242" s="199"/>
      <c r="M242" s="161"/>
      <c r="N242" s="124"/>
      <c r="O242" s="124"/>
      <c r="P242" s="217"/>
      <c r="Q242" s="101">
        <f t="shared" si="1060"/>
        <v>0</v>
      </c>
      <c r="R242" s="124"/>
      <c r="S242" s="124"/>
      <c r="T242" s="124"/>
      <c r="U242" s="217"/>
    </row>
    <row r="243" spans="1:21" x14ac:dyDescent="0.3">
      <c r="A243" s="60" t="s">
        <v>152</v>
      </c>
      <c r="B243" s="60"/>
      <c r="C243" s="60"/>
      <c r="D243" s="111">
        <f>D186+D225+D234+D236+D241</f>
        <v>697321600</v>
      </c>
      <c r="E243" s="111">
        <f>E186+E225+E234+E236+E241</f>
        <v>678550730</v>
      </c>
      <c r="F243" s="111">
        <f>F186+F225+F234+F236+F241</f>
        <v>713116734</v>
      </c>
      <c r="G243" s="111">
        <f>G186+G225+G234+G236+G241</f>
        <v>34566004</v>
      </c>
      <c r="H243" s="110"/>
      <c r="I243" s="93"/>
      <c r="J243" s="136">
        <f t="shared" ref="J243:P243" si="1066">J186+J225+J234+J236+J241</f>
        <v>713116734</v>
      </c>
      <c r="K243" s="136">
        <f t="shared" si="1066"/>
        <v>693174019</v>
      </c>
      <c r="L243" s="208">
        <f t="shared" si="1066"/>
        <v>0</v>
      </c>
      <c r="M243" s="208">
        <f t="shared" si="1066"/>
        <v>0</v>
      </c>
      <c r="N243" s="136">
        <f t="shared" si="1066"/>
        <v>0</v>
      </c>
      <c r="O243" s="136">
        <f t="shared" si="1066"/>
        <v>13945195</v>
      </c>
      <c r="P243" s="136">
        <f t="shared" si="1066"/>
        <v>5997520</v>
      </c>
      <c r="Q243" s="101">
        <f>K243+N243+O243+P243</f>
        <v>713116734</v>
      </c>
      <c r="R243" s="136">
        <f>R186+R234+R236+R241+R225</f>
        <v>0</v>
      </c>
      <c r="S243" s="136">
        <f>S186+S234+S236+S241+S225</f>
        <v>569959</v>
      </c>
      <c r="T243" s="136">
        <f>T186+T234+T236+T241+T225</f>
        <v>4860000</v>
      </c>
      <c r="U243" s="136">
        <f>U186+U234+U236+U241+U225</f>
        <v>567561</v>
      </c>
    </row>
    <row r="244" spans="1:21" x14ac:dyDescent="0.3">
      <c r="A244" s="60" t="s">
        <v>196</v>
      </c>
      <c r="B244" s="60"/>
      <c r="C244" s="60"/>
      <c r="D244" s="111">
        <f>D243+D181</f>
        <v>1037436360</v>
      </c>
      <c r="E244" s="111">
        <f>E243+E181</f>
        <v>1079613060</v>
      </c>
      <c r="F244" s="111">
        <f>F243+F181</f>
        <v>1119480094</v>
      </c>
      <c r="G244" s="111">
        <f>G243+G181</f>
        <v>39867034</v>
      </c>
      <c r="H244" s="110"/>
      <c r="I244" s="93"/>
      <c r="J244" s="136" t="e">
        <f t="shared" ref="J244:P244" si="1067">J243+J181</f>
        <v>#REF!</v>
      </c>
      <c r="K244" s="118">
        <f t="shared" si="1067"/>
        <v>939499779</v>
      </c>
      <c r="L244" s="155">
        <f t="shared" si="1067"/>
        <v>61363700</v>
      </c>
      <c r="M244" s="155">
        <f t="shared" si="1067"/>
        <v>31765370</v>
      </c>
      <c r="N244" s="118">
        <f t="shared" si="1067"/>
        <v>93129070</v>
      </c>
      <c r="O244" s="118">
        <f t="shared" si="1067"/>
        <v>31164000</v>
      </c>
      <c r="P244" s="118">
        <f t="shared" si="1067"/>
        <v>55687245</v>
      </c>
      <c r="Q244" s="101">
        <f>K244+N244+O244+P244</f>
        <v>1119480094</v>
      </c>
      <c r="R244" s="118">
        <f>R243+R181</f>
        <v>14433170</v>
      </c>
      <c r="S244" s="118">
        <f>S243+S181</f>
        <v>15451262</v>
      </c>
      <c r="T244" s="118">
        <f>T243+T181</f>
        <v>25235252</v>
      </c>
      <c r="U244" s="118">
        <f>U243+U181</f>
        <v>567561</v>
      </c>
    </row>
    <row r="245" spans="1:21" x14ac:dyDescent="0.3">
      <c r="A245" s="247"/>
      <c r="B245" s="247"/>
      <c r="C245" s="247"/>
      <c r="D245" s="248"/>
      <c r="E245" s="248"/>
      <c r="F245" s="248"/>
      <c r="G245" s="248"/>
      <c r="H245" s="249"/>
      <c r="I245" s="248"/>
      <c r="J245" s="250"/>
      <c r="K245" s="251"/>
      <c r="O245" s="251"/>
      <c r="P245" s="253"/>
    </row>
    <row r="246" spans="1:21" x14ac:dyDescent="0.3">
      <c r="L246" s="258"/>
      <c r="M246" s="258"/>
      <c r="Q246" s="260"/>
      <c r="R246" s="261"/>
      <c r="S246" s="261"/>
      <c r="T246" s="261"/>
      <c r="U246" s="261"/>
    </row>
    <row r="247" spans="1:21" x14ac:dyDescent="0.3">
      <c r="G247" s="262"/>
      <c r="L247" s="258"/>
      <c r="M247" s="258"/>
      <c r="Q247" s="260"/>
      <c r="R247" s="261"/>
      <c r="S247" s="261"/>
      <c r="T247" s="261"/>
      <c r="U247" s="261"/>
    </row>
    <row r="248" spans="1:21" x14ac:dyDescent="0.3">
      <c r="L248" s="258"/>
      <c r="M248" s="258"/>
      <c r="Q248" s="260"/>
      <c r="R248" s="261"/>
      <c r="S248" s="261"/>
      <c r="T248" s="261"/>
      <c r="U248" s="261"/>
    </row>
    <row r="249" spans="1:21" x14ac:dyDescent="0.3">
      <c r="L249" s="263"/>
      <c r="M249" s="258"/>
      <c r="Q249" s="260"/>
      <c r="R249" s="261"/>
      <c r="S249" s="261"/>
      <c r="T249" s="261"/>
      <c r="U249" s="261"/>
    </row>
  </sheetData>
  <mergeCells count="1083">
    <mergeCell ref="XCC56:XCR56"/>
    <mergeCell ref="XCS56:XDH56"/>
    <mergeCell ref="XDI56:XDX56"/>
    <mergeCell ref="XDY56:XEN56"/>
    <mergeCell ref="XEO56:XFD56"/>
    <mergeCell ref="WZA56:WZP56"/>
    <mergeCell ref="WZQ56:XAF56"/>
    <mergeCell ref="XAG56:XAV56"/>
    <mergeCell ref="XAW56:XBL56"/>
    <mergeCell ref="XBM56:XCB56"/>
    <mergeCell ref="WVY56:WWN56"/>
    <mergeCell ref="WWO56:WXD56"/>
    <mergeCell ref="WXE56:WXT56"/>
    <mergeCell ref="WXU56:WYJ56"/>
    <mergeCell ref="WYK56:WYZ56"/>
    <mergeCell ref="WSW56:WTL56"/>
    <mergeCell ref="WTM56:WUB56"/>
    <mergeCell ref="WUC56:WUR56"/>
    <mergeCell ref="WUS56:WVH56"/>
    <mergeCell ref="WVI56:WVX56"/>
    <mergeCell ref="WPU56:WQJ56"/>
    <mergeCell ref="WQK56:WQZ56"/>
    <mergeCell ref="WRA56:WRP56"/>
    <mergeCell ref="WRQ56:WSF56"/>
    <mergeCell ref="WSG56:WSV56"/>
    <mergeCell ref="WMS56:WNH56"/>
    <mergeCell ref="WNI56:WNX56"/>
    <mergeCell ref="WNY56:WON56"/>
    <mergeCell ref="WOO56:WPD56"/>
    <mergeCell ref="WPE56:WPT56"/>
    <mergeCell ref="WJQ56:WKF56"/>
    <mergeCell ref="WKG56:WKV56"/>
    <mergeCell ref="WKW56:WLL56"/>
    <mergeCell ref="WLM56:WMB56"/>
    <mergeCell ref="WMC56:WMR56"/>
    <mergeCell ref="WGO56:WHD56"/>
    <mergeCell ref="WHE56:WHT56"/>
    <mergeCell ref="WHU56:WIJ56"/>
    <mergeCell ref="WIK56:WIZ56"/>
    <mergeCell ref="WJA56:WJP56"/>
    <mergeCell ref="WDM56:WEB56"/>
    <mergeCell ref="WEC56:WER56"/>
    <mergeCell ref="WES56:WFH56"/>
    <mergeCell ref="WFI56:WFX56"/>
    <mergeCell ref="WFY56:WGN56"/>
    <mergeCell ref="WAK56:WAZ56"/>
    <mergeCell ref="WBA56:WBP56"/>
    <mergeCell ref="WBQ56:WCF56"/>
    <mergeCell ref="WCG56:WCV56"/>
    <mergeCell ref="WCW56:WDL56"/>
    <mergeCell ref="VXI56:VXX56"/>
    <mergeCell ref="VXY56:VYN56"/>
    <mergeCell ref="VYO56:VZD56"/>
    <mergeCell ref="VZE56:VZT56"/>
    <mergeCell ref="VZU56:WAJ56"/>
    <mergeCell ref="VUG56:VUV56"/>
    <mergeCell ref="VUW56:VVL56"/>
    <mergeCell ref="VVM56:VWB56"/>
    <mergeCell ref="VWC56:VWR56"/>
    <mergeCell ref="VWS56:VXH56"/>
    <mergeCell ref="VRE56:VRT56"/>
    <mergeCell ref="VRU56:VSJ56"/>
    <mergeCell ref="VSK56:VSZ56"/>
    <mergeCell ref="VTA56:VTP56"/>
    <mergeCell ref="VTQ56:VUF56"/>
    <mergeCell ref="VOC56:VOR56"/>
    <mergeCell ref="VOS56:VPH56"/>
    <mergeCell ref="VPI56:VPX56"/>
    <mergeCell ref="VPY56:VQN56"/>
    <mergeCell ref="VQO56:VRD56"/>
    <mergeCell ref="VLA56:VLP56"/>
    <mergeCell ref="VLQ56:VMF56"/>
    <mergeCell ref="VMG56:VMV56"/>
    <mergeCell ref="VMW56:VNL56"/>
    <mergeCell ref="VNM56:VOB56"/>
    <mergeCell ref="VHY56:VIN56"/>
    <mergeCell ref="VIO56:VJD56"/>
    <mergeCell ref="VJE56:VJT56"/>
    <mergeCell ref="VJU56:VKJ56"/>
    <mergeCell ref="VKK56:VKZ56"/>
    <mergeCell ref="VEW56:VFL56"/>
    <mergeCell ref="VFM56:VGB56"/>
    <mergeCell ref="VGC56:VGR56"/>
    <mergeCell ref="VGS56:VHH56"/>
    <mergeCell ref="VHI56:VHX56"/>
    <mergeCell ref="VBU56:VCJ56"/>
    <mergeCell ref="VCK56:VCZ56"/>
    <mergeCell ref="VDA56:VDP56"/>
    <mergeCell ref="VDQ56:VEF56"/>
    <mergeCell ref="VEG56:VEV56"/>
    <mergeCell ref="UYS56:UZH56"/>
    <mergeCell ref="UZI56:UZX56"/>
    <mergeCell ref="UZY56:VAN56"/>
    <mergeCell ref="VAO56:VBD56"/>
    <mergeCell ref="VBE56:VBT56"/>
    <mergeCell ref="UVQ56:UWF56"/>
    <mergeCell ref="UWG56:UWV56"/>
    <mergeCell ref="UWW56:UXL56"/>
    <mergeCell ref="UXM56:UYB56"/>
    <mergeCell ref="UYC56:UYR56"/>
    <mergeCell ref="USO56:UTD56"/>
    <mergeCell ref="UTE56:UTT56"/>
    <mergeCell ref="UTU56:UUJ56"/>
    <mergeCell ref="UUK56:UUZ56"/>
    <mergeCell ref="UVA56:UVP56"/>
    <mergeCell ref="UPM56:UQB56"/>
    <mergeCell ref="UQC56:UQR56"/>
    <mergeCell ref="UQS56:URH56"/>
    <mergeCell ref="URI56:URX56"/>
    <mergeCell ref="URY56:USN56"/>
    <mergeCell ref="UMK56:UMZ56"/>
    <mergeCell ref="UNA56:UNP56"/>
    <mergeCell ref="UNQ56:UOF56"/>
    <mergeCell ref="UOG56:UOV56"/>
    <mergeCell ref="UOW56:UPL56"/>
    <mergeCell ref="UJI56:UJX56"/>
    <mergeCell ref="UJY56:UKN56"/>
    <mergeCell ref="UKO56:ULD56"/>
    <mergeCell ref="ULE56:ULT56"/>
    <mergeCell ref="ULU56:UMJ56"/>
    <mergeCell ref="UGG56:UGV56"/>
    <mergeCell ref="UGW56:UHL56"/>
    <mergeCell ref="UHM56:UIB56"/>
    <mergeCell ref="UIC56:UIR56"/>
    <mergeCell ref="UIS56:UJH56"/>
    <mergeCell ref="UDE56:UDT56"/>
    <mergeCell ref="UDU56:UEJ56"/>
    <mergeCell ref="UEK56:UEZ56"/>
    <mergeCell ref="UFA56:UFP56"/>
    <mergeCell ref="UFQ56:UGF56"/>
    <mergeCell ref="UAC56:UAR56"/>
    <mergeCell ref="UAS56:UBH56"/>
    <mergeCell ref="UBI56:UBX56"/>
    <mergeCell ref="UBY56:UCN56"/>
    <mergeCell ref="UCO56:UDD56"/>
    <mergeCell ref="TXA56:TXP56"/>
    <mergeCell ref="TXQ56:TYF56"/>
    <mergeCell ref="TYG56:TYV56"/>
    <mergeCell ref="TYW56:TZL56"/>
    <mergeCell ref="TZM56:UAB56"/>
    <mergeCell ref="TTY56:TUN56"/>
    <mergeCell ref="TUO56:TVD56"/>
    <mergeCell ref="TVE56:TVT56"/>
    <mergeCell ref="TVU56:TWJ56"/>
    <mergeCell ref="TWK56:TWZ56"/>
    <mergeCell ref="TQW56:TRL56"/>
    <mergeCell ref="TRM56:TSB56"/>
    <mergeCell ref="TSC56:TSR56"/>
    <mergeCell ref="TSS56:TTH56"/>
    <mergeCell ref="TTI56:TTX56"/>
    <mergeCell ref="TNU56:TOJ56"/>
    <mergeCell ref="TOK56:TOZ56"/>
    <mergeCell ref="TPA56:TPP56"/>
    <mergeCell ref="TPQ56:TQF56"/>
    <mergeCell ref="TQG56:TQV56"/>
    <mergeCell ref="TKS56:TLH56"/>
    <mergeCell ref="TLI56:TLX56"/>
    <mergeCell ref="TLY56:TMN56"/>
    <mergeCell ref="TMO56:TND56"/>
    <mergeCell ref="TNE56:TNT56"/>
    <mergeCell ref="THQ56:TIF56"/>
    <mergeCell ref="TIG56:TIV56"/>
    <mergeCell ref="TIW56:TJL56"/>
    <mergeCell ref="TJM56:TKB56"/>
    <mergeCell ref="TKC56:TKR56"/>
    <mergeCell ref="TEO56:TFD56"/>
    <mergeCell ref="TFE56:TFT56"/>
    <mergeCell ref="TFU56:TGJ56"/>
    <mergeCell ref="TGK56:TGZ56"/>
    <mergeCell ref="THA56:THP56"/>
    <mergeCell ref="TBM56:TCB56"/>
    <mergeCell ref="TCC56:TCR56"/>
    <mergeCell ref="TCS56:TDH56"/>
    <mergeCell ref="TDI56:TDX56"/>
    <mergeCell ref="TDY56:TEN56"/>
    <mergeCell ref="SYK56:SYZ56"/>
    <mergeCell ref="SZA56:SZP56"/>
    <mergeCell ref="SZQ56:TAF56"/>
    <mergeCell ref="TAG56:TAV56"/>
    <mergeCell ref="TAW56:TBL56"/>
    <mergeCell ref="SVI56:SVX56"/>
    <mergeCell ref="SVY56:SWN56"/>
    <mergeCell ref="SWO56:SXD56"/>
    <mergeCell ref="SXE56:SXT56"/>
    <mergeCell ref="SXU56:SYJ56"/>
    <mergeCell ref="SSG56:SSV56"/>
    <mergeCell ref="SSW56:STL56"/>
    <mergeCell ref="STM56:SUB56"/>
    <mergeCell ref="SUC56:SUR56"/>
    <mergeCell ref="SUS56:SVH56"/>
    <mergeCell ref="SPE56:SPT56"/>
    <mergeCell ref="SPU56:SQJ56"/>
    <mergeCell ref="SQK56:SQZ56"/>
    <mergeCell ref="SRA56:SRP56"/>
    <mergeCell ref="SRQ56:SSF56"/>
    <mergeCell ref="SMC56:SMR56"/>
    <mergeCell ref="SMS56:SNH56"/>
    <mergeCell ref="SNI56:SNX56"/>
    <mergeCell ref="SNY56:SON56"/>
    <mergeCell ref="SOO56:SPD56"/>
    <mergeCell ref="SJA56:SJP56"/>
    <mergeCell ref="SJQ56:SKF56"/>
    <mergeCell ref="SKG56:SKV56"/>
    <mergeCell ref="SKW56:SLL56"/>
    <mergeCell ref="SLM56:SMB56"/>
    <mergeCell ref="SFY56:SGN56"/>
    <mergeCell ref="SGO56:SHD56"/>
    <mergeCell ref="SHE56:SHT56"/>
    <mergeCell ref="SHU56:SIJ56"/>
    <mergeCell ref="SIK56:SIZ56"/>
    <mergeCell ref="SCW56:SDL56"/>
    <mergeCell ref="SDM56:SEB56"/>
    <mergeCell ref="SEC56:SER56"/>
    <mergeCell ref="SES56:SFH56"/>
    <mergeCell ref="SFI56:SFX56"/>
    <mergeCell ref="RZU56:SAJ56"/>
    <mergeCell ref="SAK56:SAZ56"/>
    <mergeCell ref="SBA56:SBP56"/>
    <mergeCell ref="SBQ56:SCF56"/>
    <mergeCell ref="SCG56:SCV56"/>
    <mergeCell ref="RWS56:RXH56"/>
    <mergeCell ref="RXI56:RXX56"/>
    <mergeCell ref="RXY56:RYN56"/>
    <mergeCell ref="RYO56:RZD56"/>
    <mergeCell ref="RZE56:RZT56"/>
    <mergeCell ref="RTQ56:RUF56"/>
    <mergeCell ref="RUG56:RUV56"/>
    <mergeCell ref="RUW56:RVL56"/>
    <mergeCell ref="RVM56:RWB56"/>
    <mergeCell ref="RWC56:RWR56"/>
    <mergeCell ref="RQO56:RRD56"/>
    <mergeCell ref="RRE56:RRT56"/>
    <mergeCell ref="RRU56:RSJ56"/>
    <mergeCell ref="RSK56:RSZ56"/>
    <mergeCell ref="RTA56:RTP56"/>
    <mergeCell ref="RNM56:ROB56"/>
    <mergeCell ref="ROC56:ROR56"/>
    <mergeCell ref="ROS56:RPH56"/>
    <mergeCell ref="RPI56:RPX56"/>
    <mergeCell ref="RPY56:RQN56"/>
    <mergeCell ref="RKK56:RKZ56"/>
    <mergeCell ref="RLA56:RLP56"/>
    <mergeCell ref="RLQ56:RMF56"/>
    <mergeCell ref="RMG56:RMV56"/>
    <mergeCell ref="RMW56:RNL56"/>
    <mergeCell ref="RHI56:RHX56"/>
    <mergeCell ref="RHY56:RIN56"/>
    <mergeCell ref="RIO56:RJD56"/>
    <mergeCell ref="RJE56:RJT56"/>
    <mergeCell ref="RJU56:RKJ56"/>
    <mergeCell ref="REG56:REV56"/>
    <mergeCell ref="REW56:RFL56"/>
    <mergeCell ref="RFM56:RGB56"/>
    <mergeCell ref="RGC56:RGR56"/>
    <mergeCell ref="RGS56:RHH56"/>
    <mergeCell ref="RBE56:RBT56"/>
    <mergeCell ref="RBU56:RCJ56"/>
    <mergeCell ref="RCK56:RCZ56"/>
    <mergeCell ref="RDA56:RDP56"/>
    <mergeCell ref="RDQ56:REF56"/>
    <mergeCell ref="QYC56:QYR56"/>
    <mergeCell ref="QYS56:QZH56"/>
    <mergeCell ref="QZI56:QZX56"/>
    <mergeCell ref="QZY56:RAN56"/>
    <mergeCell ref="RAO56:RBD56"/>
    <mergeCell ref="QVA56:QVP56"/>
    <mergeCell ref="QVQ56:QWF56"/>
    <mergeCell ref="QWG56:QWV56"/>
    <mergeCell ref="QWW56:QXL56"/>
    <mergeCell ref="QXM56:QYB56"/>
    <mergeCell ref="QRY56:QSN56"/>
    <mergeCell ref="QSO56:QTD56"/>
    <mergeCell ref="QTE56:QTT56"/>
    <mergeCell ref="QTU56:QUJ56"/>
    <mergeCell ref="QUK56:QUZ56"/>
    <mergeCell ref="QOW56:QPL56"/>
    <mergeCell ref="QPM56:QQB56"/>
    <mergeCell ref="QQC56:QQR56"/>
    <mergeCell ref="QQS56:QRH56"/>
    <mergeCell ref="QRI56:QRX56"/>
    <mergeCell ref="QLU56:QMJ56"/>
    <mergeCell ref="QMK56:QMZ56"/>
    <mergeCell ref="QNA56:QNP56"/>
    <mergeCell ref="QNQ56:QOF56"/>
    <mergeCell ref="QOG56:QOV56"/>
    <mergeCell ref="QIS56:QJH56"/>
    <mergeCell ref="QJI56:QJX56"/>
    <mergeCell ref="QJY56:QKN56"/>
    <mergeCell ref="QKO56:QLD56"/>
    <mergeCell ref="QLE56:QLT56"/>
    <mergeCell ref="QFQ56:QGF56"/>
    <mergeCell ref="QGG56:QGV56"/>
    <mergeCell ref="QGW56:QHL56"/>
    <mergeCell ref="QHM56:QIB56"/>
    <mergeCell ref="QIC56:QIR56"/>
    <mergeCell ref="QCO56:QDD56"/>
    <mergeCell ref="QDE56:QDT56"/>
    <mergeCell ref="QDU56:QEJ56"/>
    <mergeCell ref="QEK56:QEZ56"/>
    <mergeCell ref="QFA56:QFP56"/>
    <mergeCell ref="PZM56:QAB56"/>
    <mergeCell ref="QAC56:QAR56"/>
    <mergeCell ref="QAS56:QBH56"/>
    <mergeCell ref="QBI56:QBX56"/>
    <mergeCell ref="QBY56:QCN56"/>
    <mergeCell ref="PWK56:PWZ56"/>
    <mergeCell ref="PXA56:PXP56"/>
    <mergeCell ref="PXQ56:PYF56"/>
    <mergeCell ref="PYG56:PYV56"/>
    <mergeCell ref="PYW56:PZL56"/>
    <mergeCell ref="PTI56:PTX56"/>
    <mergeCell ref="PTY56:PUN56"/>
    <mergeCell ref="PUO56:PVD56"/>
    <mergeCell ref="PVE56:PVT56"/>
    <mergeCell ref="PVU56:PWJ56"/>
    <mergeCell ref="PQG56:PQV56"/>
    <mergeCell ref="PQW56:PRL56"/>
    <mergeCell ref="PRM56:PSB56"/>
    <mergeCell ref="PSC56:PSR56"/>
    <mergeCell ref="PSS56:PTH56"/>
    <mergeCell ref="PNE56:PNT56"/>
    <mergeCell ref="PNU56:POJ56"/>
    <mergeCell ref="POK56:POZ56"/>
    <mergeCell ref="PPA56:PPP56"/>
    <mergeCell ref="PPQ56:PQF56"/>
    <mergeCell ref="PKC56:PKR56"/>
    <mergeCell ref="PKS56:PLH56"/>
    <mergeCell ref="PLI56:PLX56"/>
    <mergeCell ref="PLY56:PMN56"/>
    <mergeCell ref="PMO56:PND56"/>
    <mergeCell ref="PHA56:PHP56"/>
    <mergeCell ref="PHQ56:PIF56"/>
    <mergeCell ref="PIG56:PIV56"/>
    <mergeCell ref="PIW56:PJL56"/>
    <mergeCell ref="PJM56:PKB56"/>
    <mergeCell ref="PDY56:PEN56"/>
    <mergeCell ref="PEO56:PFD56"/>
    <mergeCell ref="PFE56:PFT56"/>
    <mergeCell ref="PFU56:PGJ56"/>
    <mergeCell ref="PGK56:PGZ56"/>
    <mergeCell ref="PAW56:PBL56"/>
    <mergeCell ref="PBM56:PCB56"/>
    <mergeCell ref="PCC56:PCR56"/>
    <mergeCell ref="PCS56:PDH56"/>
    <mergeCell ref="PDI56:PDX56"/>
    <mergeCell ref="OXU56:OYJ56"/>
    <mergeCell ref="OYK56:OYZ56"/>
    <mergeCell ref="OZA56:OZP56"/>
    <mergeCell ref="OZQ56:PAF56"/>
    <mergeCell ref="PAG56:PAV56"/>
    <mergeCell ref="OUS56:OVH56"/>
    <mergeCell ref="OVI56:OVX56"/>
    <mergeCell ref="OVY56:OWN56"/>
    <mergeCell ref="OWO56:OXD56"/>
    <mergeCell ref="OXE56:OXT56"/>
    <mergeCell ref="ORQ56:OSF56"/>
    <mergeCell ref="OSG56:OSV56"/>
    <mergeCell ref="OSW56:OTL56"/>
    <mergeCell ref="OTM56:OUB56"/>
    <mergeCell ref="OUC56:OUR56"/>
    <mergeCell ref="OOO56:OPD56"/>
    <mergeCell ref="OPE56:OPT56"/>
    <mergeCell ref="OPU56:OQJ56"/>
    <mergeCell ref="OQK56:OQZ56"/>
    <mergeCell ref="ORA56:ORP56"/>
    <mergeCell ref="OLM56:OMB56"/>
    <mergeCell ref="OMC56:OMR56"/>
    <mergeCell ref="OMS56:ONH56"/>
    <mergeCell ref="ONI56:ONX56"/>
    <mergeCell ref="ONY56:OON56"/>
    <mergeCell ref="OIK56:OIZ56"/>
    <mergeCell ref="OJA56:OJP56"/>
    <mergeCell ref="OJQ56:OKF56"/>
    <mergeCell ref="OKG56:OKV56"/>
    <mergeCell ref="OKW56:OLL56"/>
    <mergeCell ref="OFI56:OFX56"/>
    <mergeCell ref="OFY56:OGN56"/>
    <mergeCell ref="OGO56:OHD56"/>
    <mergeCell ref="OHE56:OHT56"/>
    <mergeCell ref="OHU56:OIJ56"/>
    <mergeCell ref="OCG56:OCV56"/>
    <mergeCell ref="OCW56:ODL56"/>
    <mergeCell ref="ODM56:OEB56"/>
    <mergeCell ref="OEC56:OER56"/>
    <mergeCell ref="OES56:OFH56"/>
    <mergeCell ref="NZE56:NZT56"/>
    <mergeCell ref="NZU56:OAJ56"/>
    <mergeCell ref="OAK56:OAZ56"/>
    <mergeCell ref="OBA56:OBP56"/>
    <mergeCell ref="OBQ56:OCF56"/>
    <mergeCell ref="NWC56:NWR56"/>
    <mergeCell ref="NWS56:NXH56"/>
    <mergeCell ref="NXI56:NXX56"/>
    <mergeCell ref="NXY56:NYN56"/>
    <mergeCell ref="NYO56:NZD56"/>
    <mergeCell ref="NTA56:NTP56"/>
    <mergeCell ref="NTQ56:NUF56"/>
    <mergeCell ref="NUG56:NUV56"/>
    <mergeCell ref="NUW56:NVL56"/>
    <mergeCell ref="NVM56:NWB56"/>
    <mergeCell ref="NPY56:NQN56"/>
    <mergeCell ref="NQO56:NRD56"/>
    <mergeCell ref="NRE56:NRT56"/>
    <mergeCell ref="NRU56:NSJ56"/>
    <mergeCell ref="NSK56:NSZ56"/>
    <mergeCell ref="NMW56:NNL56"/>
    <mergeCell ref="NNM56:NOB56"/>
    <mergeCell ref="NOC56:NOR56"/>
    <mergeCell ref="NOS56:NPH56"/>
    <mergeCell ref="NPI56:NPX56"/>
    <mergeCell ref="NJU56:NKJ56"/>
    <mergeCell ref="NKK56:NKZ56"/>
    <mergeCell ref="NLA56:NLP56"/>
    <mergeCell ref="NLQ56:NMF56"/>
    <mergeCell ref="NMG56:NMV56"/>
    <mergeCell ref="NGS56:NHH56"/>
    <mergeCell ref="NHI56:NHX56"/>
    <mergeCell ref="NHY56:NIN56"/>
    <mergeCell ref="NIO56:NJD56"/>
    <mergeCell ref="NJE56:NJT56"/>
    <mergeCell ref="NDQ56:NEF56"/>
    <mergeCell ref="NEG56:NEV56"/>
    <mergeCell ref="NEW56:NFL56"/>
    <mergeCell ref="NFM56:NGB56"/>
    <mergeCell ref="NGC56:NGR56"/>
    <mergeCell ref="NAO56:NBD56"/>
    <mergeCell ref="NBE56:NBT56"/>
    <mergeCell ref="NBU56:NCJ56"/>
    <mergeCell ref="NCK56:NCZ56"/>
    <mergeCell ref="NDA56:NDP56"/>
    <mergeCell ref="MXM56:MYB56"/>
    <mergeCell ref="MYC56:MYR56"/>
    <mergeCell ref="MYS56:MZH56"/>
    <mergeCell ref="MZI56:MZX56"/>
    <mergeCell ref="MZY56:NAN56"/>
    <mergeCell ref="MUK56:MUZ56"/>
    <mergeCell ref="MVA56:MVP56"/>
    <mergeCell ref="MVQ56:MWF56"/>
    <mergeCell ref="MWG56:MWV56"/>
    <mergeCell ref="MWW56:MXL56"/>
    <mergeCell ref="MRI56:MRX56"/>
    <mergeCell ref="MRY56:MSN56"/>
    <mergeCell ref="MSO56:MTD56"/>
    <mergeCell ref="MTE56:MTT56"/>
    <mergeCell ref="MTU56:MUJ56"/>
    <mergeCell ref="MOG56:MOV56"/>
    <mergeCell ref="MOW56:MPL56"/>
    <mergeCell ref="MPM56:MQB56"/>
    <mergeCell ref="MQC56:MQR56"/>
    <mergeCell ref="MQS56:MRH56"/>
    <mergeCell ref="MLE56:MLT56"/>
    <mergeCell ref="MLU56:MMJ56"/>
    <mergeCell ref="MMK56:MMZ56"/>
    <mergeCell ref="MNA56:MNP56"/>
    <mergeCell ref="MNQ56:MOF56"/>
    <mergeCell ref="MIC56:MIR56"/>
    <mergeCell ref="MIS56:MJH56"/>
    <mergeCell ref="MJI56:MJX56"/>
    <mergeCell ref="MJY56:MKN56"/>
    <mergeCell ref="MKO56:MLD56"/>
    <mergeCell ref="MFA56:MFP56"/>
    <mergeCell ref="MFQ56:MGF56"/>
    <mergeCell ref="MGG56:MGV56"/>
    <mergeCell ref="MGW56:MHL56"/>
    <mergeCell ref="MHM56:MIB56"/>
    <mergeCell ref="MBY56:MCN56"/>
    <mergeCell ref="MCO56:MDD56"/>
    <mergeCell ref="MDE56:MDT56"/>
    <mergeCell ref="MDU56:MEJ56"/>
    <mergeCell ref="MEK56:MEZ56"/>
    <mergeCell ref="LYW56:LZL56"/>
    <mergeCell ref="LZM56:MAB56"/>
    <mergeCell ref="MAC56:MAR56"/>
    <mergeCell ref="MAS56:MBH56"/>
    <mergeCell ref="MBI56:MBX56"/>
    <mergeCell ref="LVU56:LWJ56"/>
    <mergeCell ref="LWK56:LWZ56"/>
    <mergeCell ref="LXA56:LXP56"/>
    <mergeCell ref="LXQ56:LYF56"/>
    <mergeCell ref="LYG56:LYV56"/>
    <mergeCell ref="LSS56:LTH56"/>
    <mergeCell ref="LTI56:LTX56"/>
    <mergeCell ref="LTY56:LUN56"/>
    <mergeCell ref="LUO56:LVD56"/>
    <mergeCell ref="LVE56:LVT56"/>
    <mergeCell ref="LPQ56:LQF56"/>
    <mergeCell ref="LQG56:LQV56"/>
    <mergeCell ref="LQW56:LRL56"/>
    <mergeCell ref="LRM56:LSB56"/>
    <mergeCell ref="LSC56:LSR56"/>
    <mergeCell ref="LMO56:LND56"/>
    <mergeCell ref="LNE56:LNT56"/>
    <mergeCell ref="LNU56:LOJ56"/>
    <mergeCell ref="LOK56:LOZ56"/>
    <mergeCell ref="LPA56:LPP56"/>
    <mergeCell ref="LJM56:LKB56"/>
    <mergeCell ref="LKC56:LKR56"/>
    <mergeCell ref="LKS56:LLH56"/>
    <mergeCell ref="LLI56:LLX56"/>
    <mergeCell ref="LLY56:LMN56"/>
    <mergeCell ref="LGK56:LGZ56"/>
    <mergeCell ref="LHA56:LHP56"/>
    <mergeCell ref="LHQ56:LIF56"/>
    <mergeCell ref="LIG56:LIV56"/>
    <mergeCell ref="LIW56:LJL56"/>
    <mergeCell ref="LDI56:LDX56"/>
    <mergeCell ref="LDY56:LEN56"/>
    <mergeCell ref="LEO56:LFD56"/>
    <mergeCell ref="LFE56:LFT56"/>
    <mergeCell ref="LFU56:LGJ56"/>
    <mergeCell ref="LAG56:LAV56"/>
    <mergeCell ref="LAW56:LBL56"/>
    <mergeCell ref="LBM56:LCB56"/>
    <mergeCell ref="LCC56:LCR56"/>
    <mergeCell ref="LCS56:LDH56"/>
    <mergeCell ref="KXE56:KXT56"/>
    <mergeCell ref="KXU56:KYJ56"/>
    <mergeCell ref="KYK56:KYZ56"/>
    <mergeCell ref="KZA56:KZP56"/>
    <mergeCell ref="KZQ56:LAF56"/>
    <mergeCell ref="KUC56:KUR56"/>
    <mergeCell ref="KUS56:KVH56"/>
    <mergeCell ref="KVI56:KVX56"/>
    <mergeCell ref="KVY56:KWN56"/>
    <mergeCell ref="KWO56:KXD56"/>
    <mergeCell ref="KRA56:KRP56"/>
    <mergeCell ref="KRQ56:KSF56"/>
    <mergeCell ref="KSG56:KSV56"/>
    <mergeCell ref="KSW56:KTL56"/>
    <mergeCell ref="KTM56:KUB56"/>
    <mergeCell ref="KNY56:KON56"/>
    <mergeCell ref="KOO56:KPD56"/>
    <mergeCell ref="KPE56:KPT56"/>
    <mergeCell ref="KPU56:KQJ56"/>
    <mergeCell ref="KQK56:KQZ56"/>
    <mergeCell ref="KKW56:KLL56"/>
    <mergeCell ref="KLM56:KMB56"/>
    <mergeCell ref="KMC56:KMR56"/>
    <mergeCell ref="KMS56:KNH56"/>
    <mergeCell ref="KNI56:KNX56"/>
    <mergeCell ref="KHU56:KIJ56"/>
    <mergeCell ref="KIK56:KIZ56"/>
    <mergeCell ref="KJA56:KJP56"/>
    <mergeCell ref="KJQ56:KKF56"/>
    <mergeCell ref="KKG56:KKV56"/>
    <mergeCell ref="KES56:KFH56"/>
    <mergeCell ref="KFI56:KFX56"/>
    <mergeCell ref="KFY56:KGN56"/>
    <mergeCell ref="KGO56:KHD56"/>
    <mergeCell ref="KHE56:KHT56"/>
    <mergeCell ref="KBQ56:KCF56"/>
    <mergeCell ref="KCG56:KCV56"/>
    <mergeCell ref="KCW56:KDL56"/>
    <mergeCell ref="KDM56:KEB56"/>
    <mergeCell ref="KEC56:KER56"/>
    <mergeCell ref="JYO56:JZD56"/>
    <mergeCell ref="JZE56:JZT56"/>
    <mergeCell ref="JZU56:KAJ56"/>
    <mergeCell ref="KAK56:KAZ56"/>
    <mergeCell ref="KBA56:KBP56"/>
    <mergeCell ref="JVM56:JWB56"/>
    <mergeCell ref="JWC56:JWR56"/>
    <mergeCell ref="JWS56:JXH56"/>
    <mergeCell ref="JXI56:JXX56"/>
    <mergeCell ref="JXY56:JYN56"/>
    <mergeCell ref="JSK56:JSZ56"/>
    <mergeCell ref="JTA56:JTP56"/>
    <mergeCell ref="JTQ56:JUF56"/>
    <mergeCell ref="JUG56:JUV56"/>
    <mergeCell ref="JUW56:JVL56"/>
    <mergeCell ref="JPI56:JPX56"/>
    <mergeCell ref="JPY56:JQN56"/>
    <mergeCell ref="JQO56:JRD56"/>
    <mergeCell ref="JRE56:JRT56"/>
    <mergeCell ref="JRU56:JSJ56"/>
    <mergeCell ref="JMG56:JMV56"/>
    <mergeCell ref="JMW56:JNL56"/>
    <mergeCell ref="JNM56:JOB56"/>
    <mergeCell ref="JOC56:JOR56"/>
    <mergeCell ref="JOS56:JPH56"/>
    <mergeCell ref="JJE56:JJT56"/>
    <mergeCell ref="JJU56:JKJ56"/>
    <mergeCell ref="JKK56:JKZ56"/>
    <mergeCell ref="JLA56:JLP56"/>
    <mergeCell ref="JLQ56:JMF56"/>
    <mergeCell ref="JGC56:JGR56"/>
    <mergeCell ref="JGS56:JHH56"/>
    <mergeCell ref="JHI56:JHX56"/>
    <mergeCell ref="JHY56:JIN56"/>
    <mergeCell ref="JIO56:JJD56"/>
    <mergeCell ref="JDA56:JDP56"/>
    <mergeCell ref="JDQ56:JEF56"/>
    <mergeCell ref="JEG56:JEV56"/>
    <mergeCell ref="JEW56:JFL56"/>
    <mergeCell ref="JFM56:JGB56"/>
    <mergeCell ref="IZY56:JAN56"/>
    <mergeCell ref="JAO56:JBD56"/>
    <mergeCell ref="JBE56:JBT56"/>
    <mergeCell ref="JBU56:JCJ56"/>
    <mergeCell ref="JCK56:JCZ56"/>
    <mergeCell ref="IWW56:IXL56"/>
    <mergeCell ref="IXM56:IYB56"/>
    <mergeCell ref="IYC56:IYR56"/>
    <mergeCell ref="IYS56:IZH56"/>
    <mergeCell ref="IZI56:IZX56"/>
    <mergeCell ref="ITU56:IUJ56"/>
    <mergeCell ref="IUK56:IUZ56"/>
    <mergeCell ref="IVA56:IVP56"/>
    <mergeCell ref="IVQ56:IWF56"/>
    <mergeCell ref="IWG56:IWV56"/>
    <mergeCell ref="IQS56:IRH56"/>
    <mergeCell ref="IRI56:IRX56"/>
    <mergeCell ref="IRY56:ISN56"/>
    <mergeCell ref="ISO56:ITD56"/>
    <mergeCell ref="ITE56:ITT56"/>
    <mergeCell ref="INQ56:IOF56"/>
    <mergeCell ref="IOG56:IOV56"/>
    <mergeCell ref="IOW56:IPL56"/>
    <mergeCell ref="IPM56:IQB56"/>
    <mergeCell ref="IQC56:IQR56"/>
    <mergeCell ref="IKO56:ILD56"/>
    <mergeCell ref="ILE56:ILT56"/>
    <mergeCell ref="ILU56:IMJ56"/>
    <mergeCell ref="IMK56:IMZ56"/>
    <mergeCell ref="INA56:INP56"/>
    <mergeCell ref="IHM56:IIB56"/>
    <mergeCell ref="IIC56:IIR56"/>
    <mergeCell ref="IIS56:IJH56"/>
    <mergeCell ref="IJI56:IJX56"/>
    <mergeCell ref="IJY56:IKN56"/>
    <mergeCell ref="IEK56:IEZ56"/>
    <mergeCell ref="IFA56:IFP56"/>
    <mergeCell ref="IFQ56:IGF56"/>
    <mergeCell ref="IGG56:IGV56"/>
    <mergeCell ref="IGW56:IHL56"/>
    <mergeCell ref="IBI56:IBX56"/>
    <mergeCell ref="IBY56:ICN56"/>
    <mergeCell ref="ICO56:IDD56"/>
    <mergeCell ref="IDE56:IDT56"/>
    <mergeCell ref="IDU56:IEJ56"/>
    <mergeCell ref="HYG56:HYV56"/>
    <mergeCell ref="HYW56:HZL56"/>
    <mergeCell ref="HZM56:IAB56"/>
    <mergeCell ref="IAC56:IAR56"/>
    <mergeCell ref="IAS56:IBH56"/>
    <mergeCell ref="HVE56:HVT56"/>
    <mergeCell ref="HVU56:HWJ56"/>
    <mergeCell ref="HWK56:HWZ56"/>
    <mergeCell ref="HXA56:HXP56"/>
    <mergeCell ref="HXQ56:HYF56"/>
    <mergeCell ref="HSC56:HSR56"/>
    <mergeCell ref="HSS56:HTH56"/>
    <mergeCell ref="HTI56:HTX56"/>
    <mergeCell ref="HTY56:HUN56"/>
    <mergeCell ref="HUO56:HVD56"/>
    <mergeCell ref="HPA56:HPP56"/>
    <mergeCell ref="HPQ56:HQF56"/>
    <mergeCell ref="HQG56:HQV56"/>
    <mergeCell ref="HQW56:HRL56"/>
    <mergeCell ref="HRM56:HSB56"/>
    <mergeCell ref="HLY56:HMN56"/>
    <mergeCell ref="HMO56:HND56"/>
    <mergeCell ref="HNE56:HNT56"/>
    <mergeCell ref="HNU56:HOJ56"/>
    <mergeCell ref="HOK56:HOZ56"/>
    <mergeCell ref="HIW56:HJL56"/>
    <mergeCell ref="HJM56:HKB56"/>
    <mergeCell ref="HKC56:HKR56"/>
    <mergeCell ref="HKS56:HLH56"/>
    <mergeCell ref="HLI56:HLX56"/>
    <mergeCell ref="HFU56:HGJ56"/>
    <mergeCell ref="HGK56:HGZ56"/>
    <mergeCell ref="HHA56:HHP56"/>
    <mergeCell ref="HHQ56:HIF56"/>
    <mergeCell ref="HIG56:HIV56"/>
    <mergeCell ref="HCS56:HDH56"/>
    <mergeCell ref="HDI56:HDX56"/>
    <mergeCell ref="HDY56:HEN56"/>
    <mergeCell ref="HEO56:HFD56"/>
    <mergeCell ref="HFE56:HFT56"/>
    <mergeCell ref="GZQ56:HAF56"/>
    <mergeCell ref="HAG56:HAV56"/>
    <mergeCell ref="HAW56:HBL56"/>
    <mergeCell ref="HBM56:HCB56"/>
    <mergeCell ref="HCC56:HCR56"/>
    <mergeCell ref="GWO56:GXD56"/>
    <mergeCell ref="GXE56:GXT56"/>
    <mergeCell ref="GXU56:GYJ56"/>
    <mergeCell ref="GYK56:GYZ56"/>
    <mergeCell ref="GZA56:GZP56"/>
    <mergeCell ref="GTM56:GUB56"/>
    <mergeCell ref="GUC56:GUR56"/>
    <mergeCell ref="GUS56:GVH56"/>
    <mergeCell ref="GVI56:GVX56"/>
    <mergeCell ref="GVY56:GWN56"/>
    <mergeCell ref="GQK56:GQZ56"/>
    <mergeCell ref="GRA56:GRP56"/>
    <mergeCell ref="GRQ56:GSF56"/>
    <mergeCell ref="GSG56:GSV56"/>
    <mergeCell ref="GSW56:GTL56"/>
    <mergeCell ref="GNI56:GNX56"/>
    <mergeCell ref="GNY56:GON56"/>
    <mergeCell ref="GOO56:GPD56"/>
    <mergeCell ref="GPE56:GPT56"/>
    <mergeCell ref="GPU56:GQJ56"/>
    <mergeCell ref="GKG56:GKV56"/>
    <mergeCell ref="GKW56:GLL56"/>
    <mergeCell ref="GLM56:GMB56"/>
    <mergeCell ref="GMC56:GMR56"/>
    <mergeCell ref="GMS56:GNH56"/>
    <mergeCell ref="GHE56:GHT56"/>
    <mergeCell ref="GHU56:GIJ56"/>
    <mergeCell ref="GIK56:GIZ56"/>
    <mergeCell ref="GJA56:GJP56"/>
    <mergeCell ref="GJQ56:GKF56"/>
    <mergeCell ref="GEC56:GER56"/>
    <mergeCell ref="GES56:GFH56"/>
    <mergeCell ref="GFI56:GFX56"/>
    <mergeCell ref="GFY56:GGN56"/>
    <mergeCell ref="GGO56:GHD56"/>
    <mergeCell ref="GBA56:GBP56"/>
    <mergeCell ref="GBQ56:GCF56"/>
    <mergeCell ref="GCG56:GCV56"/>
    <mergeCell ref="GCW56:GDL56"/>
    <mergeCell ref="GDM56:GEB56"/>
    <mergeCell ref="FXY56:FYN56"/>
    <mergeCell ref="FYO56:FZD56"/>
    <mergeCell ref="FZE56:FZT56"/>
    <mergeCell ref="FZU56:GAJ56"/>
    <mergeCell ref="GAK56:GAZ56"/>
    <mergeCell ref="FUW56:FVL56"/>
    <mergeCell ref="FVM56:FWB56"/>
    <mergeCell ref="FWC56:FWR56"/>
    <mergeCell ref="FWS56:FXH56"/>
    <mergeCell ref="FXI56:FXX56"/>
    <mergeCell ref="FRU56:FSJ56"/>
    <mergeCell ref="FSK56:FSZ56"/>
    <mergeCell ref="FTA56:FTP56"/>
    <mergeCell ref="FTQ56:FUF56"/>
    <mergeCell ref="FUG56:FUV56"/>
    <mergeCell ref="FOS56:FPH56"/>
    <mergeCell ref="FPI56:FPX56"/>
    <mergeCell ref="FPY56:FQN56"/>
    <mergeCell ref="FQO56:FRD56"/>
    <mergeCell ref="FRE56:FRT56"/>
    <mergeCell ref="FLQ56:FMF56"/>
    <mergeCell ref="FMG56:FMV56"/>
    <mergeCell ref="FMW56:FNL56"/>
    <mergeCell ref="FNM56:FOB56"/>
    <mergeCell ref="FOC56:FOR56"/>
    <mergeCell ref="FIO56:FJD56"/>
    <mergeCell ref="FJE56:FJT56"/>
    <mergeCell ref="FJU56:FKJ56"/>
    <mergeCell ref="FKK56:FKZ56"/>
    <mergeCell ref="FLA56:FLP56"/>
    <mergeCell ref="FFM56:FGB56"/>
    <mergeCell ref="FGC56:FGR56"/>
    <mergeCell ref="FGS56:FHH56"/>
    <mergeCell ref="FHI56:FHX56"/>
    <mergeCell ref="FHY56:FIN56"/>
    <mergeCell ref="FCK56:FCZ56"/>
    <mergeCell ref="FDA56:FDP56"/>
    <mergeCell ref="FDQ56:FEF56"/>
    <mergeCell ref="FEG56:FEV56"/>
    <mergeCell ref="FEW56:FFL56"/>
    <mergeCell ref="EZI56:EZX56"/>
    <mergeCell ref="EZY56:FAN56"/>
    <mergeCell ref="FAO56:FBD56"/>
    <mergeCell ref="FBE56:FBT56"/>
    <mergeCell ref="FBU56:FCJ56"/>
    <mergeCell ref="EWG56:EWV56"/>
    <mergeCell ref="EWW56:EXL56"/>
    <mergeCell ref="EXM56:EYB56"/>
    <mergeCell ref="EYC56:EYR56"/>
    <mergeCell ref="EYS56:EZH56"/>
    <mergeCell ref="ETE56:ETT56"/>
    <mergeCell ref="ETU56:EUJ56"/>
    <mergeCell ref="EUK56:EUZ56"/>
    <mergeCell ref="EVA56:EVP56"/>
    <mergeCell ref="EVQ56:EWF56"/>
    <mergeCell ref="EQC56:EQR56"/>
    <mergeCell ref="EQS56:ERH56"/>
    <mergeCell ref="ERI56:ERX56"/>
    <mergeCell ref="ERY56:ESN56"/>
    <mergeCell ref="ESO56:ETD56"/>
    <mergeCell ref="ENA56:ENP56"/>
    <mergeCell ref="ENQ56:EOF56"/>
    <mergeCell ref="EOG56:EOV56"/>
    <mergeCell ref="EOW56:EPL56"/>
    <mergeCell ref="EPM56:EQB56"/>
    <mergeCell ref="EJY56:EKN56"/>
    <mergeCell ref="EKO56:ELD56"/>
    <mergeCell ref="ELE56:ELT56"/>
    <mergeCell ref="ELU56:EMJ56"/>
    <mergeCell ref="EMK56:EMZ56"/>
    <mergeCell ref="EGW56:EHL56"/>
    <mergeCell ref="EHM56:EIB56"/>
    <mergeCell ref="EIC56:EIR56"/>
    <mergeCell ref="EIS56:EJH56"/>
    <mergeCell ref="EJI56:EJX56"/>
    <mergeCell ref="EDU56:EEJ56"/>
    <mergeCell ref="EEK56:EEZ56"/>
    <mergeCell ref="EFA56:EFP56"/>
    <mergeCell ref="EFQ56:EGF56"/>
    <mergeCell ref="EGG56:EGV56"/>
    <mergeCell ref="EAS56:EBH56"/>
    <mergeCell ref="EBI56:EBX56"/>
    <mergeCell ref="EBY56:ECN56"/>
    <mergeCell ref="ECO56:EDD56"/>
    <mergeCell ref="EDE56:EDT56"/>
    <mergeCell ref="DXQ56:DYF56"/>
    <mergeCell ref="DYG56:DYV56"/>
    <mergeCell ref="DYW56:DZL56"/>
    <mergeCell ref="DZM56:EAB56"/>
    <mergeCell ref="EAC56:EAR56"/>
    <mergeCell ref="DUO56:DVD56"/>
    <mergeCell ref="DVE56:DVT56"/>
    <mergeCell ref="DVU56:DWJ56"/>
    <mergeCell ref="DWK56:DWZ56"/>
    <mergeCell ref="DXA56:DXP56"/>
    <mergeCell ref="DRM56:DSB56"/>
    <mergeCell ref="DSC56:DSR56"/>
    <mergeCell ref="DSS56:DTH56"/>
    <mergeCell ref="DTI56:DTX56"/>
    <mergeCell ref="DTY56:DUN56"/>
    <mergeCell ref="DOK56:DOZ56"/>
    <mergeCell ref="DPA56:DPP56"/>
    <mergeCell ref="DPQ56:DQF56"/>
    <mergeCell ref="DQG56:DQV56"/>
    <mergeCell ref="DQW56:DRL56"/>
    <mergeCell ref="DLI56:DLX56"/>
    <mergeCell ref="DLY56:DMN56"/>
    <mergeCell ref="DMO56:DND56"/>
    <mergeCell ref="DNE56:DNT56"/>
    <mergeCell ref="DNU56:DOJ56"/>
    <mergeCell ref="DIG56:DIV56"/>
    <mergeCell ref="DIW56:DJL56"/>
    <mergeCell ref="DJM56:DKB56"/>
    <mergeCell ref="DKC56:DKR56"/>
    <mergeCell ref="DKS56:DLH56"/>
    <mergeCell ref="DFE56:DFT56"/>
    <mergeCell ref="DFU56:DGJ56"/>
    <mergeCell ref="DGK56:DGZ56"/>
    <mergeCell ref="DHA56:DHP56"/>
    <mergeCell ref="DHQ56:DIF56"/>
    <mergeCell ref="DCC56:DCR56"/>
    <mergeCell ref="DCS56:DDH56"/>
    <mergeCell ref="DDI56:DDX56"/>
    <mergeCell ref="DDY56:DEN56"/>
    <mergeCell ref="DEO56:DFD56"/>
    <mergeCell ref="CZA56:CZP56"/>
    <mergeCell ref="CZQ56:DAF56"/>
    <mergeCell ref="DAG56:DAV56"/>
    <mergeCell ref="DAW56:DBL56"/>
    <mergeCell ref="DBM56:DCB56"/>
    <mergeCell ref="CVY56:CWN56"/>
    <mergeCell ref="CWO56:CXD56"/>
    <mergeCell ref="CXE56:CXT56"/>
    <mergeCell ref="CXU56:CYJ56"/>
    <mergeCell ref="CYK56:CYZ56"/>
    <mergeCell ref="CSW56:CTL56"/>
    <mergeCell ref="CTM56:CUB56"/>
    <mergeCell ref="CUC56:CUR56"/>
    <mergeCell ref="CUS56:CVH56"/>
    <mergeCell ref="CVI56:CVX56"/>
    <mergeCell ref="CPU56:CQJ56"/>
    <mergeCell ref="CQK56:CQZ56"/>
    <mergeCell ref="CRA56:CRP56"/>
    <mergeCell ref="CRQ56:CSF56"/>
    <mergeCell ref="CSG56:CSV56"/>
    <mergeCell ref="CMS56:CNH56"/>
    <mergeCell ref="CNI56:CNX56"/>
    <mergeCell ref="CNY56:CON56"/>
    <mergeCell ref="COO56:CPD56"/>
    <mergeCell ref="CPE56:CPT56"/>
    <mergeCell ref="CJQ56:CKF56"/>
    <mergeCell ref="CKG56:CKV56"/>
    <mergeCell ref="CKW56:CLL56"/>
    <mergeCell ref="CLM56:CMB56"/>
    <mergeCell ref="CMC56:CMR56"/>
    <mergeCell ref="CGO56:CHD56"/>
    <mergeCell ref="CHE56:CHT56"/>
    <mergeCell ref="CHU56:CIJ56"/>
    <mergeCell ref="CIK56:CIZ56"/>
    <mergeCell ref="CJA56:CJP56"/>
    <mergeCell ref="CDM56:CEB56"/>
    <mergeCell ref="CEC56:CER56"/>
    <mergeCell ref="CES56:CFH56"/>
    <mergeCell ref="CFI56:CFX56"/>
    <mergeCell ref="CFY56:CGN56"/>
    <mergeCell ref="CAK56:CAZ56"/>
    <mergeCell ref="CBA56:CBP56"/>
    <mergeCell ref="CBQ56:CCF56"/>
    <mergeCell ref="CCG56:CCV56"/>
    <mergeCell ref="CCW56:CDL56"/>
    <mergeCell ref="BXI56:BXX56"/>
    <mergeCell ref="BXY56:BYN56"/>
    <mergeCell ref="BYO56:BZD56"/>
    <mergeCell ref="BZE56:BZT56"/>
    <mergeCell ref="BZU56:CAJ56"/>
    <mergeCell ref="BUG56:BUV56"/>
    <mergeCell ref="BUW56:BVL56"/>
    <mergeCell ref="BVM56:BWB56"/>
    <mergeCell ref="BWC56:BWR56"/>
    <mergeCell ref="BWS56:BXH56"/>
    <mergeCell ref="BRE56:BRT56"/>
    <mergeCell ref="BRU56:BSJ56"/>
    <mergeCell ref="BSK56:BSZ56"/>
    <mergeCell ref="BTA56:BTP56"/>
    <mergeCell ref="BTQ56:BUF56"/>
    <mergeCell ref="BOC56:BOR56"/>
    <mergeCell ref="BOS56:BPH56"/>
    <mergeCell ref="BPI56:BPX56"/>
    <mergeCell ref="BPY56:BQN56"/>
    <mergeCell ref="BQO56:BRD56"/>
    <mergeCell ref="BLA56:BLP56"/>
    <mergeCell ref="BLQ56:BMF56"/>
    <mergeCell ref="BMG56:BMV56"/>
    <mergeCell ref="BMW56:BNL56"/>
    <mergeCell ref="BNM56:BOB56"/>
    <mergeCell ref="BHY56:BIN56"/>
    <mergeCell ref="BIO56:BJD56"/>
    <mergeCell ref="BJE56:BJT56"/>
    <mergeCell ref="BJU56:BKJ56"/>
    <mergeCell ref="BKK56:BKZ56"/>
    <mergeCell ref="BEW56:BFL56"/>
    <mergeCell ref="BFM56:BGB56"/>
    <mergeCell ref="BGC56:BGR56"/>
    <mergeCell ref="BGS56:BHH56"/>
    <mergeCell ref="BHI56:BHX56"/>
    <mergeCell ref="BBU56:BCJ56"/>
    <mergeCell ref="BCK56:BCZ56"/>
    <mergeCell ref="BDA56:BDP56"/>
    <mergeCell ref="BDQ56:BEF56"/>
    <mergeCell ref="BEG56:BEV56"/>
    <mergeCell ref="AYS56:AZH56"/>
    <mergeCell ref="AZI56:AZX56"/>
    <mergeCell ref="AZY56:BAN56"/>
    <mergeCell ref="BAO56:BBD56"/>
    <mergeCell ref="BBE56:BBT56"/>
    <mergeCell ref="AVQ56:AWF56"/>
    <mergeCell ref="AWG56:AWV56"/>
    <mergeCell ref="AWW56:AXL56"/>
    <mergeCell ref="AXM56:AYB56"/>
    <mergeCell ref="AYC56:AYR56"/>
    <mergeCell ref="ASO56:ATD56"/>
    <mergeCell ref="ATE56:ATT56"/>
    <mergeCell ref="ATU56:AUJ56"/>
    <mergeCell ref="AUK56:AUZ56"/>
    <mergeCell ref="AVA56:AVP56"/>
    <mergeCell ref="APM56:AQB56"/>
    <mergeCell ref="AQC56:AQR56"/>
    <mergeCell ref="AQS56:ARH56"/>
    <mergeCell ref="ARI56:ARX56"/>
    <mergeCell ref="ARY56:ASN56"/>
    <mergeCell ref="AMK56:AMZ56"/>
    <mergeCell ref="ANA56:ANP56"/>
    <mergeCell ref="ANQ56:AOF56"/>
    <mergeCell ref="AOG56:AOV56"/>
    <mergeCell ref="AOW56:APL56"/>
    <mergeCell ref="AJI56:AJX56"/>
    <mergeCell ref="AJY56:AKN56"/>
    <mergeCell ref="AKO56:ALD56"/>
    <mergeCell ref="ALE56:ALT56"/>
    <mergeCell ref="ALU56:AMJ56"/>
    <mergeCell ref="AGG56:AGV56"/>
    <mergeCell ref="AGW56:AHL56"/>
    <mergeCell ref="AHM56:AIB56"/>
    <mergeCell ref="AIC56:AIR56"/>
    <mergeCell ref="AIS56:AJH56"/>
    <mergeCell ref="ADE56:ADT56"/>
    <mergeCell ref="ADU56:AEJ56"/>
    <mergeCell ref="AEK56:AEZ56"/>
    <mergeCell ref="AFA56:AFP56"/>
    <mergeCell ref="AFQ56:AGF56"/>
    <mergeCell ref="AAC56:AAR56"/>
    <mergeCell ref="AAS56:ABH56"/>
    <mergeCell ref="ABI56:ABX56"/>
    <mergeCell ref="ABY56:ACN56"/>
    <mergeCell ref="ACO56:ADD56"/>
    <mergeCell ref="GK56:GZ56"/>
    <mergeCell ref="HA56:HP56"/>
    <mergeCell ref="XA56:XP56"/>
    <mergeCell ref="XQ56:YF56"/>
    <mergeCell ref="YG56:YV56"/>
    <mergeCell ref="YW56:ZL56"/>
    <mergeCell ref="ZM56:AAB56"/>
    <mergeCell ref="TY56:UN56"/>
    <mergeCell ref="UO56:VD56"/>
    <mergeCell ref="VE56:VT56"/>
    <mergeCell ref="VU56:WJ56"/>
    <mergeCell ref="WK56:WZ56"/>
    <mergeCell ref="QW56:RL56"/>
    <mergeCell ref="RM56:SB56"/>
    <mergeCell ref="SC56:SR56"/>
    <mergeCell ref="SS56:TH56"/>
    <mergeCell ref="TI56:TX56"/>
    <mergeCell ref="NU56:OJ56"/>
    <mergeCell ref="OK56:OZ56"/>
    <mergeCell ref="PA56:PP56"/>
    <mergeCell ref="PQ56:QF56"/>
    <mergeCell ref="QG56:QV56"/>
    <mergeCell ref="A1:P1"/>
    <mergeCell ref="A4:A5"/>
    <mergeCell ref="B4:B5"/>
    <mergeCell ref="C4:C5"/>
    <mergeCell ref="D4:D5"/>
    <mergeCell ref="E4:E5"/>
    <mergeCell ref="F4:F5"/>
    <mergeCell ref="G4:G5"/>
    <mergeCell ref="H4:J5"/>
    <mergeCell ref="K4:P4"/>
    <mergeCell ref="KS56:LH56"/>
    <mergeCell ref="LI56:LX56"/>
    <mergeCell ref="LY56:MN56"/>
    <mergeCell ref="MO56:ND56"/>
    <mergeCell ref="NE56:NT56"/>
    <mergeCell ref="HQ56:IF56"/>
    <mergeCell ref="IG56:IV56"/>
    <mergeCell ref="IW56:JL56"/>
    <mergeCell ref="JM56:KB56"/>
    <mergeCell ref="KC56:KR56"/>
    <mergeCell ref="A56:P56"/>
    <mergeCell ref="Q56:AF56"/>
    <mergeCell ref="AG56:AV56"/>
    <mergeCell ref="AW56:BL56"/>
    <mergeCell ref="BM56:CB56"/>
    <mergeCell ref="CC56:CR56"/>
    <mergeCell ref="CS56:DH56"/>
    <mergeCell ref="DI56:DX56"/>
    <mergeCell ref="DY56:EN56"/>
    <mergeCell ref="EO56:FD56"/>
    <mergeCell ref="FE56:FT56"/>
    <mergeCell ref="FU56:GJ56"/>
    <mergeCell ref="F143:F144"/>
    <mergeCell ref="A141:P141"/>
    <mergeCell ref="C72:C76"/>
    <mergeCell ref="D72:D76"/>
    <mergeCell ref="E72:E76"/>
    <mergeCell ref="F72:F76"/>
    <mergeCell ref="G72:G76"/>
    <mergeCell ref="F60:F61"/>
    <mergeCell ref="G60:G61"/>
    <mergeCell ref="H60:J61"/>
    <mergeCell ref="K60:P60"/>
    <mergeCell ref="R60:U60"/>
    <mergeCell ref="A60:A61"/>
    <mergeCell ref="B60:B61"/>
    <mergeCell ref="C60:C61"/>
    <mergeCell ref="D60:D61"/>
    <mergeCell ref="E60:E61"/>
    <mergeCell ref="G184:G185"/>
    <mergeCell ref="H184:J185"/>
    <mergeCell ref="K184:P184"/>
    <mergeCell ref="R184:U184"/>
    <mergeCell ref="H143:J144"/>
    <mergeCell ref="K143:P143"/>
    <mergeCell ref="R143:U143"/>
    <mergeCell ref="A182:P182"/>
    <mergeCell ref="A184:A185"/>
    <mergeCell ref="B184:B185"/>
    <mergeCell ref="C184:C185"/>
    <mergeCell ref="D184:D185"/>
    <mergeCell ref="E184:E185"/>
    <mergeCell ref="F184:F185"/>
    <mergeCell ref="A143:A144"/>
    <mergeCell ref="G143:G144"/>
    <mergeCell ref="R4:U4"/>
    <mergeCell ref="A104:P104"/>
    <mergeCell ref="A106:A107"/>
    <mergeCell ref="B106:B107"/>
    <mergeCell ref="C106:C107"/>
    <mergeCell ref="D106:D107"/>
    <mergeCell ref="E106:E107"/>
    <mergeCell ref="F106:F107"/>
    <mergeCell ref="G106:G107"/>
    <mergeCell ref="H106:J107"/>
    <mergeCell ref="K106:P106"/>
    <mergeCell ref="R106:U106"/>
    <mergeCell ref="B143:B144"/>
    <mergeCell ref="C143:C144"/>
    <mergeCell ref="D143:D144"/>
    <mergeCell ref="E143:E144"/>
  </mergeCells>
  <phoneticPr fontId="3" type="noConversion"/>
  <printOptions horizontalCentered="1"/>
  <pageMargins left="0.11811023622047245" right="0.11811023622047245" top="0.11811023622047245" bottom="0.11811023622047245" header="0.11811023622047245" footer="0.11811023622047245"/>
  <pageSetup paperSize="9" scale="55" orientation="landscape" r:id="rId1"/>
  <headerFooter alignWithMargins="0"/>
  <rowBreaks count="3" manualBreakCount="3">
    <brk id="103" max="16383" man="1"/>
    <brk id="110" max="16383" man="1"/>
    <brk id="1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총괄</vt:lpstr>
      <vt:lpstr>세입</vt:lpstr>
      <vt:lpstr>세출완</vt:lpstr>
      <vt:lpstr>세출</vt:lpstr>
      <vt:lpstr>세입!Print_Area</vt:lpstr>
      <vt:lpstr>세출완!Print_Area</vt:lpstr>
      <vt:lpstr>총괄!Print_Area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 hye lee</dc:creator>
  <cp:lastModifiedBy>Windows User</cp:lastModifiedBy>
  <cp:lastPrinted>2019-12-13T06:28:25Z</cp:lastPrinted>
  <dcterms:created xsi:type="dcterms:W3CDTF">2018-12-28T00:32:27Z</dcterms:created>
  <dcterms:modified xsi:type="dcterms:W3CDTF">2020-01-28T02:29:19Z</dcterms:modified>
</cp:coreProperties>
</file>